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shashikumarravulapaty/Shashi Pro/Documents/My Repository/Cent Bank HFC/RFP/CBHFL Final RFP/Appendices RFP 2/eBid Appendices/As on 13032022/"/>
    </mc:Choice>
  </mc:AlternateContent>
  <xr:revisionPtr revIDLastSave="0" documentId="13_ncr:1_{21C7067F-46CB-7345-9E95-7E05D909C427}" xr6:coauthVersionLast="47" xr6:coauthVersionMax="47" xr10:uidLastSave="{00000000-0000-0000-0000-000000000000}"/>
  <bookViews>
    <workbookView xWindow="0" yWindow="500" windowWidth="28800" windowHeight="16400" activeTab="5" xr2:uid="{380C2A6B-81E1-4BAF-B1C4-75101626B0CE}"/>
  </bookViews>
  <sheets>
    <sheet name="Instructions" sheetId="7" r:id="rId1"/>
    <sheet name="Score Summary" sheetId="16" r:id="rId2"/>
    <sheet name="Common Features" sheetId="15" r:id="rId3"/>
    <sheet name="Part A" sheetId="12" r:id="rId4"/>
    <sheet name="Part B" sheetId="13" r:id="rId5"/>
    <sheet name="Part C" sheetId="14" r:id="rId6"/>
    <sheet name="Sheet3" sheetId="11"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16" l="1"/>
  <c r="F27" i="16"/>
  <c r="F26" i="16"/>
  <c r="F25" i="16"/>
  <c r="F24" i="16"/>
  <c r="F23" i="16"/>
  <c r="F17" i="16"/>
  <c r="F16" i="16"/>
  <c r="F15" i="16"/>
  <c r="F14" i="16"/>
  <c r="F13" i="16"/>
  <c r="F12" i="16"/>
  <c r="F18" i="16" s="1"/>
  <c r="D17" i="16"/>
  <c r="D16" i="16"/>
  <c r="D15" i="16"/>
  <c r="D12" i="16"/>
  <c r="D295" i="15"/>
  <c r="F295" i="15" s="1"/>
  <c r="D294" i="15"/>
  <c r="F294" i="15" s="1"/>
  <c r="D293" i="15"/>
  <c r="F293" i="15" s="1"/>
  <c r="D292" i="15"/>
  <c r="F292" i="15" s="1"/>
  <c r="D334" i="15"/>
  <c r="F334" i="15" s="1"/>
  <c r="D333" i="15"/>
  <c r="F333" i="15" s="1"/>
  <c r="D332" i="15"/>
  <c r="F332" i="15" s="1"/>
  <c r="D331" i="15"/>
  <c r="F331" i="15" s="1"/>
  <c r="G17" i="16"/>
  <c r="E17" i="16"/>
  <c r="G16" i="16"/>
  <c r="E16" i="16"/>
  <c r="G15" i="16"/>
  <c r="E15" i="16"/>
  <c r="D94" i="14"/>
  <c r="F94" i="14" s="1"/>
  <c r="D93" i="14"/>
  <c r="F93" i="14" s="1"/>
  <c r="D92" i="14"/>
  <c r="F92" i="14" s="1"/>
  <c r="D91" i="14"/>
  <c r="F91" i="14" s="1"/>
  <c r="C21" i="14"/>
  <c r="E21" i="14" s="1"/>
  <c r="C20" i="14"/>
  <c r="E20" i="14" s="1"/>
  <c r="C19" i="14"/>
  <c r="E19" i="14" s="1"/>
  <c r="C18" i="14"/>
  <c r="E18" i="14" s="1"/>
  <c r="D123" i="13"/>
  <c r="F123" i="13" s="1"/>
  <c r="D122" i="13"/>
  <c r="F122" i="13" s="1"/>
  <c r="D121" i="13"/>
  <c r="F121" i="13" s="1"/>
  <c r="D120" i="13"/>
  <c r="F120" i="13" s="1"/>
  <c r="C17" i="13"/>
  <c r="E17" i="13" s="1"/>
  <c r="C16" i="13"/>
  <c r="E16" i="13" s="1"/>
  <c r="C15" i="13"/>
  <c r="E15" i="13" s="1"/>
  <c r="C14" i="13"/>
  <c r="E14" i="13" s="1"/>
  <c r="D214" i="15"/>
  <c r="F214" i="15" s="1"/>
  <c r="D213" i="15"/>
  <c r="F213" i="15" s="1"/>
  <c r="D212" i="15"/>
  <c r="D211" i="15"/>
  <c r="F211" i="15" s="1"/>
  <c r="D881" i="12"/>
  <c r="F881" i="12" s="1"/>
  <c r="D880" i="12"/>
  <c r="F880" i="12" s="1"/>
  <c r="D879" i="12"/>
  <c r="F879" i="12" s="1"/>
  <c r="D878" i="12"/>
  <c r="F878" i="12" s="1"/>
  <c r="C23" i="12"/>
  <c r="E23" i="12" s="1"/>
  <c r="C22" i="12"/>
  <c r="E22" i="12" s="1"/>
  <c r="C21" i="12"/>
  <c r="E21" i="12" s="1"/>
  <c r="C20" i="12"/>
  <c r="E20" i="12" s="1"/>
  <c r="C25" i="15"/>
  <c r="E25" i="15" s="1"/>
  <c r="C24" i="15"/>
  <c r="E24" i="15" s="1"/>
  <c r="C23" i="15"/>
  <c r="E23" i="15" s="1"/>
  <c r="C22" i="15"/>
  <c r="E22" i="15" s="1"/>
  <c r="F296" i="15" l="1"/>
  <c r="G13" i="16" s="1"/>
  <c r="F335" i="15"/>
  <c r="G14" i="16" s="1"/>
  <c r="F95" i="14"/>
  <c r="E22" i="14"/>
  <c r="F124" i="13"/>
  <c r="E18" i="13"/>
  <c r="F882" i="12"/>
  <c r="E24" i="12"/>
  <c r="E26" i="15"/>
  <c r="G26" i="16" l="1"/>
  <c r="H26" i="16" s="1"/>
  <c r="G25" i="16"/>
  <c r="H25" i="16" s="1"/>
  <c r="G28" i="16"/>
  <c r="H28" i="16" s="1"/>
  <c r="G24" i="16"/>
  <c r="H24" i="16" s="1"/>
  <c r="G27" i="16"/>
  <c r="H27" i="16" s="1"/>
  <c r="F212" i="15"/>
  <c r="F215" i="15" s="1"/>
  <c r="G12" i="16" s="1"/>
  <c r="G18" i="16" s="1"/>
  <c r="G23" i="16" s="1"/>
  <c r="H23" i="16" s="1"/>
  <c r="E12" i="16"/>
  <c r="E18" i="16" s="1"/>
</calcChain>
</file>

<file path=xl/sharedStrings.xml><?xml version="1.0" encoding="utf-8"?>
<sst xmlns="http://schemas.openxmlformats.org/spreadsheetml/2006/main" count="1767" uniqueCount="1528">
  <si>
    <t>Configurable</t>
  </si>
  <si>
    <t>Not Available</t>
  </si>
  <si>
    <t>Loan Origination</t>
  </si>
  <si>
    <t xml:space="preserve">Leads generated shall be sent to the queue in the core system as per the configuration </t>
  </si>
  <si>
    <t>A prospective customer can fill in the application form, attach various documents and send the request</t>
  </si>
  <si>
    <t>System should allow the user to create Leads in Bulk</t>
  </si>
  <si>
    <t>System should allow the user to upload the document attached to the lead</t>
  </si>
  <si>
    <t>System should be able to maintain a master for the campaign and Scheme</t>
  </si>
  <si>
    <t>System should be able to tag the Loan cases against the campaign and scheme</t>
  </si>
  <si>
    <t>System should be able to automatically apply benefits associated with a campaign/scheme to the lead</t>
  </si>
  <si>
    <t>The user shall be able to capture complete details of the loan entered  by the customer in the application form</t>
  </si>
  <si>
    <t>The data needs to be segregated into different section/pages/menus like
a. Personal
b. Employment
c. Income
d. Address
e. References
f. Debt
g. Bank Account details</t>
  </si>
  <si>
    <t>The system shall do a Soft approval basis which the Policy check, eligibility can be checked.</t>
  </si>
  <si>
    <t>Incase there is a match, the system shall be to mark the match and link the CIF</t>
  </si>
  <si>
    <t>Negative matches can be done if any</t>
  </si>
  <si>
    <t>Verification</t>
  </si>
  <si>
    <t>The System shall allow the user to define the workflow for verification</t>
  </si>
  <si>
    <t>The system shall allow the user to select the 3rd party vendor/internal user who shall do the verification</t>
  </si>
  <si>
    <t>The system shall have the Mobility where the verification agencies/internal users shall get the case run time on allocation</t>
  </si>
  <si>
    <t>The user shall be able to complete the verification on the Mobility and submit the report</t>
  </si>
  <si>
    <t>The user shall check the report so received and submit it further to complete the verification cycle.</t>
  </si>
  <si>
    <t>Multiple Cycle for the verification shall be allowed.</t>
  </si>
  <si>
    <t>Once allocated to the agency/user, the system shall allow cancellation of the allocation</t>
  </si>
  <si>
    <t>System shall allow the user to reallocate to a different agency</t>
  </si>
  <si>
    <t>Underwriting</t>
  </si>
  <si>
    <t>The system shall be able to set the deviation matrix</t>
  </si>
  <si>
    <t>The system should allow the user to create a manual deviation in the cases if required</t>
  </si>
  <si>
    <t>The system shall require the approval for all the deviation which have been evaluated by the system</t>
  </si>
  <si>
    <t>The system shall check all the credit policies associated with the application, Individual, Co borrower, Guarantor, global policy etc.</t>
  </si>
  <si>
    <t>The system shall allow the user to recompute all the parameters if there has been any change made in the application</t>
  </si>
  <si>
    <t>The system shall require the underwriter to provide an undertaking that he has seen all the verification reports and Deduplication match</t>
  </si>
  <si>
    <t>The system shall based on the configuration decide the number of underwriters which need to review the case</t>
  </si>
  <si>
    <t>The system shall show all the data required to the underwriter</t>
  </si>
  <si>
    <t>The underwriter can approve or Reject or send back the case</t>
  </si>
  <si>
    <t>The system should allow the underwriter to save the cases as draft and allow them to work on it at a later period of time</t>
  </si>
  <si>
    <t>The system shall show the previous approval history if any</t>
  </si>
  <si>
    <t>System to show the Eligibility criteria</t>
  </si>
  <si>
    <t>System to show all the policy check and exception if any</t>
  </si>
  <si>
    <t>System can approve the cases in bulk</t>
  </si>
  <si>
    <t>System should be able to configure separate Sanction verification stage after credit underwriting as a checker stage before Sanction letter is given</t>
  </si>
  <si>
    <t>System should be able to configure access for external vendors with only the required fields to be made editable</t>
  </si>
  <si>
    <t>PMAY</t>
  </si>
  <si>
    <t>System to capture data as required in PMAY</t>
  </si>
  <si>
    <t>System to calculate PMAY eligibility as per the guidelines</t>
  </si>
  <si>
    <t>System to have PMAY guidelines configured in the system</t>
  </si>
  <si>
    <t>System to prompt the user that a case if eligible for PMAY if the same has not been applied by the user</t>
  </si>
  <si>
    <t>System to calculate the subsidy amount of PMAY which shall be claimed.</t>
  </si>
  <si>
    <t>System should be able to generate notification to the customer on credit of the subsidy amount</t>
  </si>
  <si>
    <t>System should allow to print the offer letter</t>
  </si>
  <si>
    <t>System should allow to record new request of loan amount or rate if the customer proposes.</t>
  </si>
  <si>
    <t>System should allow to allow the sales user to appeal for a new underwriting requested by the customer</t>
  </si>
  <si>
    <t>System should not allow a case to go beyond sanction if the same is PNI case and prompt the user to capture the Asset details and recredit</t>
  </si>
  <si>
    <t>Credit Review</t>
  </si>
  <si>
    <t>System should hold the sanctioned cases in credit review stage for X hours before moving to disbursement</t>
  </si>
  <si>
    <t>System should be able to maintain an audit trail of the changes made to the sanctioned terms by the underwriter</t>
  </si>
  <si>
    <t>System should allow the credit team to review the sanctioned cases before moving to disbursement</t>
  </si>
  <si>
    <t>System should allow the credit reviewer to view and input his comments on the sanctioned cases</t>
  </si>
  <si>
    <t>System should move all the cases from Credit review stage to the next stage after X Hours</t>
  </si>
  <si>
    <t>Offsite Monitoring</t>
  </si>
  <si>
    <t>System should allow branch user to download and print sanctioned application forms and agreements</t>
  </si>
  <si>
    <t>System should allow the branch user to upload the executed forms and agreements and move to offsite review stage</t>
  </si>
  <si>
    <t>System should allow the users to download the documents and complete the document verification</t>
  </si>
  <si>
    <t>System should allow user to proceed for disbursement only after offsite document verification</t>
  </si>
  <si>
    <t>Disbursement</t>
  </si>
  <si>
    <t>System to allow the user to capture planned schedule of disbursement</t>
  </si>
  <si>
    <t>System to have tranche disbursement facility</t>
  </si>
  <si>
    <t>System to allow the user to select if the case shall be disbursed ads Pre EMI or EMI</t>
  </si>
  <si>
    <t>System to allow the user to capture the disbursement request of the client</t>
  </si>
  <si>
    <t>System to allow the user to take a request for disbursement which is less than the initially planned disbursement</t>
  </si>
  <si>
    <t>System should be able to display the overdue details and account Pre EMI details</t>
  </si>
  <si>
    <t>System to require a Technical check to be done before subsequent disbursement before processing the Disbursement</t>
  </si>
  <si>
    <t>System to allow disbursement in various mode
a. Cheque
b. NEFT
c. RTGS 
d. IMPS</t>
  </si>
  <si>
    <t>System should allow for the cancellation of cheque with the reason for cancelation</t>
  </si>
  <si>
    <t>System to have a maker checker process for disbursement</t>
  </si>
  <si>
    <t>Once the disbursement request has been logged, the case should go to accounts department for disbursement</t>
  </si>
  <si>
    <t>Once the disbursement has been approved, the case shall move to finance department to carry the disbursement transaction</t>
  </si>
  <si>
    <t xml:space="preserve">System to allow the disbursement details
a. Mode of payment
b. Beneficiary
c. Account from which disbursement </t>
  </si>
  <si>
    <t>System to allow the user to change beneficiary details</t>
  </si>
  <si>
    <t xml:space="preserve">Beneficiary details to have
a. Name
b. Account no.
c. Bank details
d. MICR
e. IFSC </t>
  </si>
  <si>
    <t>Bank Details to have IFSC, MICR to be configured</t>
  </si>
  <si>
    <t>System to have the Cheques preconfigured and have the maintenance of Cheque books</t>
  </si>
  <si>
    <t>System should allow the branch user to print the cheques once approved by the central accounts team</t>
  </si>
  <si>
    <t>System to apply GST on the fees as applicable</t>
  </si>
  <si>
    <t xml:space="preserve">System to check if the user has cleared the fees before disbursement </t>
  </si>
  <si>
    <t>The system shall allow the user to configure the mandatory documents which have to be taken from the customer at various stages.</t>
  </si>
  <si>
    <t>The system shall allow the user to defer documents and take approval for the same</t>
  </si>
  <si>
    <t>The system shall maintain the version of the documents.</t>
  </si>
  <si>
    <t>The system shall have the complete details of the physical storage of the documents</t>
  </si>
  <si>
    <t>Incase the document type is different than mentioned, the system shall ask for approval from the user</t>
  </si>
  <si>
    <t>System should be able to configure separate workflow to send the document to the document verification stage and proceed to disbursement only after verification is completed and documents are collected by the branch</t>
  </si>
  <si>
    <t>Post Disbursement cycle is required</t>
  </si>
  <si>
    <t>The user shall be able to send the entire docket for storage</t>
  </si>
  <si>
    <t>System to have a workflow to capture the retrieval request for the document</t>
  </si>
  <si>
    <t xml:space="preserve">The system shall be able to capture the Courier details </t>
  </si>
  <si>
    <t>The system shall capture the details of the receipt of documents for storage</t>
  </si>
  <si>
    <t>Based on the scorecard, the workflow can be decided as to the number of reviewers/approver required</t>
  </si>
  <si>
    <t>Provide the break up of the score at transaction level</t>
  </si>
  <si>
    <t>Hybrid score calculation - using CIBIL/Experian score as input</t>
  </si>
  <si>
    <t>Normal Payment</t>
  </si>
  <si>
    <t>The system shall allow the user to capture the Over the counter transactions</t>
  </si>
  <si>
    <t>Part Prepayment</t>
  </si>
  <si>
    <t>System to allow the user to do part prepayments</t>
  </si>
  <si>
    <t>System to allow the user to simulate the impact of the part pre payment and show the Repayment schedule</t>
  </si>
  <si>
    <t>System to allow the user to give the impact of the part prepayment on
a. EMI
b. Tenure</t>
  </si>
  <si>
    <t xml:space="preserve">System to have a Maker, payment &amp;  checker process </t>
  </si>
  <si>
    <t>System to check for the conditions which are set at the sub product/Scheme level for part prepayment</t>
  </si>
  <si>
    <t>The amount shall be appropriated as per the Appropriation logic set</t>
  </si>
  <si>
    <t>Foreclosure</t>
  </si>
  <si>
    <t>System to allow the user to do early termination</t>
  </si>
  <si>
    <t>System to allow the user to simulate and calculate the amount of foreclosure for as on date or future dated transactions</t>
  </si>
  <si>
    <t>The system shall end the repay schedule and change the status to Closure in progress</t>
  </si>
  <si>
    <t>The Collateral documents shall be release only if the amount has been completely paid off</t>
  </si>
  <si>
    <t>The system shall allow the following types of reschedulement
a. EMI 
b. Tenure
c. Interest rate
d. Due date</t>
  </si>
  <si>
    <t>The system to have a simulator function to show the impact of the reschedulement</t>
  </si>
  <si>
    <t>Fees can be charged to customer as per the request</t>
  </si>
  <si>
    <t>Waiver</t>
  </si>
  <si>
    <t>System should support write-off full/partial of loan dues with approvals through a defined workflow</t>
  </si>
  <si>
    <t>System should provide the ability to handle collateral liquidation as part of the settlement process</t>
  </si>
  <si>
    <t>System should provide the ability to capture settlement terms with a workflow for approval of the case with assigned authority</t>
  </si>
  <si>
    <t>Facility to record the details of one time settlement (OTS) and generate report for write-offs by date, location,  customer category, scheme or product</t>
  </si>
  <si>
    <t>System should consider all outstanding against the loan including the advocate fees and legal charges associated with the recovery to calculate the final settlement amount for the loan account</t>
  </si>
  <si>
    <t>System should facilitate to pull out a report of the number of OTS performed for a definite period on the basis of -</t>
  </si>
  <si>
    <t>Waiver of Interest</t>
  </si>
  <si>
    <t>Waiver of Principal</t>
  </si>
  <si>
    <t>System should block the OTS beyond the date committed in the system. Exception to this to be based on approval as per the defined workflow</t>
  </si>
  <si>
    <t>Cheque Deposit</t>
  </si>
  <si>
    <t>The cheque which is received during normal payment/Fee payment/Foreclosure/Part prepayment shall be deposited to a Bank</t>
  </si>
  <si>
    <t>The status of the cheque shall be marked as bounced/cleared as per the file which is received from the bank. (Upload/manually)</t>
  </si>
  <si>
    <t>The GL impact shall be given on status update</t>
  </si>
  <si>
    <t>if the cheque has been bounced the impact shall be given from the date of deposit</t>
  </si>
  <si>
    <t>Once cheque has been logged system shall not calculate DPD or charges .</t>
  </si>
  <si>
    <t>Repayment mode capture</t>
  </si>
  <si>
    <t>The System shall allow the user to change the repayment mode
a. NACH
b. ECS
c. PDC</t>
  </si>
  <si>
    <t>The system shall provide a report for all the PDC/ECS/NACH which needs to be deposited for a particular due date</t>
  </si>
  <si>
    <t>Appropriation Logic</t>
  </si>
  <si>
    <t>Once the Money has been collected, it shall be appropriated based on the configured logic</t>
  </si>
  <si>
    <t>The appropriation logic can be amount wise or due date wise</t>
  </si>
  <si>
    <t>Separate appropriation logic for NPA cases</t>
  </si>
  <si>
    <t>Manual Charges</t>
  </si>
  <si>
    <t>Users shall be able to create charges manually for any case</t>
  </si>
  <si>
    <t>360 degree  Client View</t>
  </si>
  <si>
    <t>The system shall show a 360 degree view of the client</t>
  </si>
  <si>
    <t>Manage Client</t>
  </si>
  <si>
    <t>The user shall be able to see all the details entered in the Loan origination</t>
  </si>
  <si>
    <t>Service requests</t>
  </si>
  <si>
    <t>The user shall be able to see all the service requests raised by a customer via different modes</t>
  </si>
  <si>
    <t>The user shall be able to provide the documents requested by the customer like SOA, Disbursement details, interest provision certificate, Final Interest certificate</t>
  </si>
  <si>
    <t>System shall be able to set the provisions as per the loan status and the banking provisions applicable in India</t>
  </si>
  <si>
    <t>System shall stop recognizing interest for a NPA case and Pass the entry in a Shadow GL</t>
  </si>
  <si>
    <t>The interest to be recognized from shadow to income once payment has been received</t>
  </si>
  <si>
    <t>If the payment has been received via Cheque, the DPD shall not be calculated until the status has been updated to bounce</t>
  </si>
  <si>
    <t>the DPD shall not be calculated if any Grace period has been assigned. Post such period, the DPD shall be calculated on a retrospective basis</t>
  </si>
  <si>
    <t>System should store historical DPD and maintain DPD / Bucket String.</t>
  </si>
  <si>
    <t>System should be defined with the various buckets/categories on which the loan with dues can be classified into</t>
  </si>
  <si>
    <t>System should be able to automatically categories (standard, sub-standard, doubtful and loss) the loan account into the defined outstanding loan buckets based on the set criteria</t>
  </si>
  <si>
    <t>System should have an audit trail of all follow up activities performed for a loan account</t>
  </si>
  <si>
    <t>System should allocate cases to the collection officers/vendor for follow up action based on pre-defined logic which could be but not limited to -
Value outstanding
Number of days outstanding
Geographical area
Linked accounts (references)
Cust id accounts</t>
  </si>
  <si>
    <t>The system shall be able to identify cases which need to be sent for awareness calling based on judgmental scorecard</t>
  </si>
  <si>
    <t>System should allow user To capture the details of call</t>
  </si>
  <si>
    <t>System should allow user To capture Promise to Pay</t>
  </si>
  <si>
    <t>System should allow user To capture Broken Promise</t>
  </si>
  <si>
    <t>System should allow user To allocate the case for cash collection for PTP case</t>
  </si>
  <si>
    <t>System should allow user To record Refuse to pay</t>
  </si>
  <si>
    <t>System should allow user To show history of PTP, Broken Promise, follow up etc.</t>
  </si>
  <si>
    <t>System should allow user To send for notice generation</t>
  </si>
  <si>
    <t>System should allow user To send for SARFAESI</t>
  </si>
  <si>
    <t>System should allow user To initial Litigation</t>
  </si>
  <si>
    <t xml:space="preserve">System should allow user to send for lock approval so that case shall not be reallocated on end of the bucket period for a certain no. of days </t>
  </si>
  <si>
    <t>SARFAESI</t>
  </si>
  <si>
    <t>System should allow user to generate Notice for SARFAESI</t>
  </si>
  <si>
    <t>The system should allow user to recommend/initiate loans for Sarfaesi as per configuration</t>
  </si>
  <si>
    <t>The entire  process to be followed as mentioned in the SARFAESI act</t>
  </si>
  <si>
    <t>System should have the workflow for tracking of cases in SARFAESI / Sec 138 with necessary approvals enabled through the system workflow</t>
  </si>
  <si>
    <t>System should generate automatic reminders for internal users and panel advocates based on next action date captured in the case, and also update actions taken against prescribed action</t>
  </si>
  <si>
    <t>System should prompt on the next day of the proposed action date to update the details of the action performed (if any) else will trigger an escalation as per the defined work flow</t>
  </si>
  <si>
    <t>System should provide the ability to configure and print demand notice, possession notice, sale/auction notice, Sec 14 Application, Sec 138 notice</t>
  </si>
  <si>
    <t>System should trigger a prompt to capture the valuation details of SARFAESI property within 7 days of physical possession</t>
  </si>
  <si>
    <t>System should generate an automatic communication to a pre-defined email ID (property services/brokers) for cases repossessed under SARFAESI</t>
  </si>
  <si>
    <t>System should provide the ability to generate notices using existing formats using a click</t>
  </si>
  <si>
    <t>System should provide a module to track and manage inventory of repossessed properties and sales process including entry of parameters like possession date, auction date, sale price, reserve price, no. of bidders, no. of failed auctions, name of highest bidder, highest bid amount, date of sale confirmation, date of registration, date of EMD received, date of full and final payment received etc.</t>
  </si>
  <si>
    <t>System should not categorize the loan as "Sold under Auction" until receipt of the highest bid amount inputted in the system. Schedule of payment to be captured in the system for OTS and auction cases</t>
  </si>
  <si>
    <t>Any receipt which is not in line to the payment schedule needs to be approved as per the defined authority matrix</t>
  </si>
  <si>
    <t>System should allow the collection officer to capture and monitor advocate fee, collection agency fee, enforcement agency fee and legal charges incurred against individual loan accounts and same need to be shown against the loan account</t>
  </si>
  <si>
    <t>System will allow the generation of NOC and release of documents when the account is categorized as "Sold under auction" by the user and approved as per the authority matrix</t>
  </si>
  <si>
    <t xml:space="preserve">System should Allow the user To send for repossession </t>
  </si>
  <si>
    <t>System should Allow the user to file case against the customer</t>
  </si>
  <si>
    <t>System should Allow the user to allocate the lawyer firm</t>
  </si>
  <si>
    <t>System should allow the user to withdraw case</t>
  </si>
  <si>
    <t>System should Allow the user to capture the details of the hearing and the outcome</t>
  </si>
  <si>
    <t>System should Allow the user to capture the expenses incurred per hearing</t>
  </si>
  <si>
    <t>System should Allow the user to initiate repossession</t>
  </si>
  <si>
    <t>System should allow The user to check the checklist before allocating to the agency</t>
  </si>
  <si>
    <t>System should allow the user to Allocate to the agency for Repossession</t>
  </si>
  <si>
    <t>System should allow the user to Capture the details of the property on repossession</t>
  </si>
  <si>
    <t>System should Allow the user Allow the user to select a property for Auction</t>
  </si>
  <si>
    <t>System should Allow the user Check the checklist before starting the auction process</t>
  </si>
  <si>
    <t>System should allow the user to Select the bid manager</t>
  </si>
  <si>
    <t>System should allow the user to record the details of the highest 2 bids</t>
  </si>
  <si>
    <t>System should allow the user shall be able to select a case for one time settlement</t>
  </si>
  <si>
    <t>Incase payments are not received as agreed, the user can cancel the OTS</t>
  </si>
  <si>
    <t>The case shall be allocated to the agency user automatically once the agency has been selected in the core system</t>
  </si>
  <si>
    <t>The user shall be able to upload documents and take picture</t>
  </si>
  <si>
    <t>General</t>
  </si>
  <si>
    <t>Mobile app to support both IOS and Android</t>
  </si>
  <si>
    <t>The integration shall be on real time basis</t>
  </si>
  <si>
    <t>The mobile app shall support both online and offline mode</t>
  </si>
  <si>
    <t>System should automatically populate cheque numbers based on cheque no. on 1st PDC, number of PDCs entered and the order of numbering(ascending or descending)</t>
  </si>
  <si>
    <t>System should allow user to change the payment mode from PDC to ECS/eNACH/Salary deduction and vice versa and allow user to capture the PDC details
System should allow the user to enter the loan account number to select the PDC (cheques) that need to be replaced with new cheques from another bank. System should allow the user to input new cheque details, amount and also apply the switching charges (Replacement of PDC with new set of PDC/ECS/eNACH and vice versa). System should have the trail of old cheques with status as banked/returned/cancelled.</t>
  </si>
  <si>
    <t>System should provide a report for cheque for which due date is passed and the same has not been banked.</t>
  </si>
  <si>
    <t xml:space="preserve">System should allow the user to change the status of PDC to hold/missing/ Presentation/ Cleared /Bounce/returned to Customer. It should also show the presentation status of the cheque- i.e. 1st presentation, 2nd Presentation. 
System should be enabled to pull a report based on the status, Presentation  of the PDCs
</t>
  </si>
  <si>
    <t>System should allow the user to update the status of the PDC only post entering the reason for the same in the remarks section. This should be applicable for Status Hold/Missing.</t>
  </si>
  <si>
    <t>For PDCs which comes back as late return, system should support management of late return and accounting and cheque status updation (for active loans)</t>
  </si>
  <si>
    <t>System should capture the different stages/status of a PDC /ECS/eNACH (user defined)</t>
  </si>
  <si>
    <t>Status to be updated as "Represented" when the bounced cheque is redeposited for clearing. System to capture the reason for representation (Sec 138)</t>
  </si>
  <si>
    <t>System should enable application of bounce charge based on the reason for cheque bounce captured by the user (user defined). The physical bounce cheque received back should be updated in the system as "Received" after bounce</t>
  </si>
  <si>
    <t>System to enable a reconciliation of cheques returned and accounted to the physical custody of returned cheques</t>
  </si>
  <si>
    <t>System Should facilitate upload of status for various Mandate/Cheques through a pre-defined excel/txt Format.</t>
  </si>
  <si>
    <t>System should automatically generate a PDC acknowledgement letter on receipt of PDCs</t>
  </si>
  <si>
    <t>At the time of entering the details of PDCs, the system should provide an option to capture the type of PDCs (Local clearing, transfer clearing or outstation clearing)</t>
  </si>
  <si>
    <t xml:space="preserve">ECS/eNACH Bank standing instruction Management </t>
  </si>
  <si>
    <t>System should allow the user to capture and save ECS/eNACH details for a particular loan account . The details will include the following -</t>
  </si>
  <si>
    <t>Account holder's details (name, contact details)</t>
  </si>
  <si>
    <t>Bank account details (bank code, bank name, branch, address, a/c no)</t>
  </si>
  <si>
    <t>EMI amount (Maximum and minimum amount)</t>
  </si>
  <si>
    <t>ECS/eNACH cycle (effective day of month for debiting borrower's account)</t>
  </si>
  <si>
    <t>ECS/eNACH activation and deactivation date</t>
  </si>
  <si>
    <t>MICR code</t>
  </si>
  <si>
    <t>Account type</t>
  </si>
  <si>
    <t>Mandate received (yes/no) (Mandate form printing)</t>
  </si>
  <si>
    <t>Security cheque detail.(Bank Details, Cheque Details, Account Holder’s Details, Purpose of Cheque etc. )</t>
  </si>
  <si>
    <t>System should provide the ability for user to generate an ECS/eNach acknowledgement form subsequent to saving all relevant details stated above</t>
  </si>
  <si>
    <t>System should automatically deactivate the PDC's for the relevant months for a change of mode of payment to ECS/eNACH (Swap). User in the branch to initiate the cancellation of PDC's on system (To be authorized by CPC) and update customer request post which the request can be updated as completed</t>
  </si>
  <si>
    <t>System should allow the user to update the ECS/eNACH amount received from bank through a file upload and trigger accounting entries on executing the transaction. Post receipt of the file from bank, the status to be updated as "cleared" or "bounced" in the loan account</t>
  </si>
  <si>
    <t>System should generate an acknowledgement for commencement of ECS option with detail of the security cheque collected</t>
  </si>
  <si>
    <t xml:space="preserve">System should allow generate automated MIS for list of customer accounts for which ECS/eNACH are due for banking over different time period
All Bounce reason should be captured through a Drop Down list for which a master is to be maintained
</t>
  </si>
  <si>
    <t xml:space="preserve">System, at any point of time, should provide a report which provides Branch wise , Loan Account wise following details: 
1. Accounts where Prepayment is done.
2. Accounts where Prepayment is under clearing.
3. Pre-payment effect not given
</t>
  </si>
  <si>
    <t>Statement of Account should at least reflect following:
1. Name of Borrower/ Co-borrowers
2. Mailing Address with Contact Details
3. Payment Made by customer and its appropriation toward Principal, Interest, or Charges with value date.
4. All entries reversed / Cancelled should not form part of SOA
5. All Charges Assessed and recovered from the customer (With dates of assessment and collection) 
6. All Linked Loan /Deposit Accounts.
7. Property Details
8. EMI Amount
9. ROI / Tenure / Maturity date / Sanction Amount/ Disbursal Details
10. Roi Change Details
11. Total Principal Paid / Interest Paid 
12. Future Principal / Interest
13. Type of Interest
14. Type of Loan
15. Overdue Principal / Interest /Charges
16. Insurance Details</t>
  </si>
  <si>
    <t>System should exercise the following type of provisioning for the defaulted loans -</t>
  </si>
  <si>
    <t>Report for Bucket wise customer allocation &amp; follow ups</t>
  </si>
  <si>
    <t>Report for Allocation of the case to the teams</t>
  </si>
  <si>
    <t>Report for Allocation of accounts to different collection agencies (external) located in different sectors/regions</t>
  </si>
  <si>
    <t>Report for Resource Planning/ Work Load balancing</t>
  </si>
  <si>
    <t xml:space="preserve">Report for Checking the allocation of loans to collection agencies                    </t>
  </si>
  <si>
    <t>System should be defined with the maximum number of accounts/loan outstanding that can be assigned to a collection officer</t>
  </si>
  <si>
    <t>Report to identify the cases under Section 138 / SARFAESI Activity</t>
  </si>
  <si>
    <t>Report for revocation of Guarantor with NOC as per the format decided by the legal department against receipt of partial/full amount outstanding from the guarantor</t>
  </si>
  <si>
    <t>System should have the capability to configure Audit trail fields</t>
  </si>
  <si>
    <t>System should have the capability to send alerts/notification to process users/managers for various business/system for certain events including task completion and approaching deadline, approval/ rejection/ status change/ SLA violation</t>
  </si>
  <si>
    <t>System should have the capability to integrate with different directory services standards like LDAP &amp; support for SSO.</t>
  </si>
  <si>
    <t>System should have the capability to map a single user to multiple roles depending on the business requirement</t>
  </si>
  <si>
    <t>System should have the capability to define SLAs based on business calendar/vacation/working hours</t>
  </si>
  <si>
    <t>System should have the capability to configure automatic escalations including Auto escalation based on business rules, noncompletion of process/ activities, violation of SLA</t>
  </si>
  <si>
    <t>System should have the capability to Bulk Complete/Suspend/reassign tasks</t>
  </si>
  <si>
    <t xml:space="preserve">System should have the capability to raise automatic exceptions based on pre-defined conditions </t>
  </si>
  <si>
    <t>The system should have the capability to define rule-based automatic reassignment of workflow to accommodate scenarios such as user going on leave / holiday for a specific period</t>
  </si>
  <si>
    <t>The system should have the capability to set automatic reminders and alerts to concerned users on the transaction being processed</t>
  </si>
  <si>
    <t xml:space="preserve">System should have the capability to generate various business and operational level reports </t>
  </si>
  <si>
    <t>System should have the capability to schedule reports automatically and send as emails to authorized users/groups</t>
  </si>
  <si>
    <t>System should have the inbuilt report designer wizard to configure any kind of reports without customization</t>
  </si>
  <si>
    <t>System should have the capability to create and configure different dashboard views at user levels and/or group levels</t>
  </si>
  <si>
    <t>Ability to identify and report process optimization possibilities automatically (predictive analytics) including  simulation of activity / process times, find bottlenecks, and capacity planning for users</t>
  </si>
  <si>
    <t>System should have the capability to create  trend reports and drill down reports</t>
  </si>
  <si>
    <t>System should have the capability to configure complex business rules</t>
  </si>
  <si>
    <t xml:space="preserve">System should have the capability to create and maintain multiple versions of business rules </t>
  </si>
  <si>
    <t>System should have the capability to rollback from latest version to previous/older versions</t>
  </si>
  <si>
    <t>Ability to maintain the Rules in a Central repository based on the functional unit and define a governance for accessing and modifying the rules.</t>
  </si>
  <si>
    <t>System should have the capability to expose rules as APIs/Web service to be consumed by 3rd party applications</t>
  </si>
  <si>
    <t>System should have the capability to integrate the rule components in processes for:
Routing, Decision Support, Task Allocation, Task Assignment</t>
  </si>
  <si>
    <t>System should have the ability to maintain workflow business rules in a central repository based on the functional unit and defines governance for accessing and modifying rules</t>
  </si>
  <si>
    <t>Inbuilt MDM should facilitate easy management of master data and the hierarchy of relationships between data value</t>
  </si>
  <si>
    <t>System should have the ability to maintain multiple version of master data and assign it to various workflow processes</t>
  </si>
  <si>
    <t xml:space="preserve">Inbuilt MDM should have maker-checker functionality for approving the master data </t>
  </si>
  <si>
    <t xml:space="preserve">The Business Process Management workflow engine should have inbuilt document management system </t>
  </si>
  <si>
    <t>The inbuilt document management system should enable faster processing of documents between departments</t>
  </si>
  <si>
    <t>The system must be capable of adding different documents at various stages of the workflow based on the user rights</t>
  </si>
  <si>
    <t>System should have the capability to hold documents temporarily or permanently based on user rights</t>
  </si>
  <si>
    <t xml:space="preserve">The System shall support categorization of documents in folders-subfolders </t>
  </si>
  <si>
    <t>The Image applet shall support comprehensive annotation features like highlighting, marking text, underlining putting sticky notes on documents, and support for text and image stamps etc. On scanned PDFs/images</t>
  </si>
  <si>
    <t>The inbuilt document system should have the capability to download, checkout, check-in the documents during the workflow processes based on the user access rights defined</t>
  </si>
  <si>
    <t xml:space="preserve">System should be configurable, easy to maintain, and scalable </t>
  </si>
  <si>
    <t>System shall include the capability to provide open standards interfaces in order to integrate into an organization’s information technology enterprise</t>
  </si>
  <si>
    <t>The system should have a facility to define password policy with extensive password validations</t>
  </si>
  <si>
    <t xml:space="preserve">System should have the capability to maintain history of previous passwords as per password policy parameters set so as to prevent re-use of old passwords. </t>
  </si>
  <si>
    <t>The proposed system should automatically lock a user’s account after a predetermined number of consecutive unsuccessful logon attempts.</t>
  </si>
  <si>
    <t>Should support Role-based Access, where the access shall be defined based upon the user’s job role</t>
  </si>
  <si>
    <t>System should have the capability to provide documentation that explains error or messages to users and system administrators and information on what actions required</t>
  </si>
  <si>
    <t>The system should be Unicode compliant to support multiple languages</t>
  </si>
  <si>
    <t>System should have the capability to support PKI authentication and the encryption for file transfers and interfaces to other systems/channels</t>
  </si>
  <si>
    <t>Ability to create reusable integration components (custom adapters, custom connectors). For example ability to support File Upload for Processing multiple transactions</t>
  </si>
  <si>
    <t>User should be able to geo tag the location of customer visit and the corresponding disposition</t>
  </si>
  <si>
    <t>The Web portal of the app should be able to generate the required MIS for specific agents</t>
  </si>
  <si>
    <t>The system should be able to configure separate logins for external vendors for completing the FI / Legal Verification</t>
  </si>
  <si>
    <t>System should be able to divide the branches between the external Legal vendor, allowing cases from a specific branch to be automatically allocated to the designated Legal vendor</t>
  </si>
  <si>
    <t>System should be able to allow the users to flag deviations and the get the approvals for the same in the workflow itself</t>
  </si>
  <si>
    <t>System should be able allow Lead follow up and Lead closure</t>
  </si>
  <si>
    <t>The system should allow the user to authenticate the customer with Mobile number validation using OTP</t>
  </si>
  <si>
    <t>The system shall require the approval of the authority based on but not restricted to:
a. Loan Amount
b. Deviation if any
c. Loan Purpose
d. Credit Rating</t>
  </si>
  <si>
    <t>System should be able to configure stage wise TAT.</t>
  </si>
  <si>
    <t>The system should be able to send automatic notifications to the reporting manager in case of TAT breach</t>
  </si>
  <si>
    <t>The system should be able track deviation sanction files separately from the loan sanction files using a separate workflow</t>
  </si>
  <si>
    <t>System should not allow the cases to move to the underwriter stage unless the stages of RCU, Branch level Legal process and Technical have been completed</t>
  </si>
  <si>
    <t>The system should be able to configure autosave of cases incase required by the underwriter</t>
  </si>
  <si>
    <t>System should have a field to capture the name as per AADHAR card</t>
  </si>
  <si>
    <t>System should be able to change all the fields to read only mode in the verification stage. System should allow only backward movement of cases in case of any corrections required</t>
  </si>
  <si>
    <t>System should be able to keep track of the changes made to the Sanction letter without overwriting the previous details</t>
  </si>
  <si>
    <t>System should support separate appropriation techniques (Individual/Bulk)</t>
  </si>
  <si>
    <t>System should support auto EMI reduction</t>
  </si>
  <si>
    <t>System should support reflection of CLSS in all customer reports</t>
  </si>
  <si>
    <t>System should support creation of product based payment mode. In case of any change, system should be able to capture the reason and the deviation approval for the same</t>
  </si>
  <si>
    <t>System to have a tab for Payment mode and Person to whom the payment should be made before sending the file to credit department</t>
  </si>
  <si>
    <t>System should allow deviation in payment mode at later point of time and facility to capture deviation details</t>
  </si>
  <si>
    <t>System should support handling of Insurance disbursement (Funding/Non-funding)</t>
  </si>
  <si>
    <t>System should support handling of Insurance flag rest Incase, as per IRDA guidelines customer not interested to avail after our disbursement, system should support all reversal, reset flag, appropriation reversal etc..</t>
  </si>
  <si>
    <t>System should allow/configure appropriation techniques for OTS / SARFAESI / DRT / Closure mela for NPA customers.</t>
  </si>
  <si>
    <t>System should support to allow Foreclosure functionality only at Designated Branches</t>
  </si>
  <si>
    <t>Mode of closure should reflect in all our customer reports.</t>
  </si>
  <si>
    <t>System should support Rephasement related reports</t>
  </si>
  <si>
    <t>System should support Reversal of Charges wherever need be</t>
  </si>
  <si>
    <t>System should support Value Date Posting of Collections</t>
  </si>
  <si>
    <t>System should support MIS for branch operation such as Sanction/Disbursement/Closure/PEMI cases etc..
[Daily/ weekly/ Monthly / Q / H / A]</t>
  </si>
  <si>
    <t>System to allow / adjust the excess fees collected against EMI / PEMI / other charges if any</t>
  </si>
  <si>
    <t>The details of each loan shall be shown in the loan detail section. This shall include but not limited to
a. Details of Product/Sub product
b. Disbursement details
c. Interest details
d. Payment history
e. General ledger
f. repayment schedule
g. Subvention details
h. PMAY/CLSS Subsidy details
i. LTV
j. IIR
k. FOIR
l.  CIBIL
m. Property value
o. Collateral Details</t>
  </si>
  <si>
    <t>System should derive Probability of Default (PD), Loss Given Default (LGD), Exposure at Default (EAD) and Expected Loss (EL) for each facility request and aggregated at customer level</t>
  </si>
  <si>
    <t>Mechanism to identify Significant Increase in Credit Risk (SICR) based on defined rules.</t>
  </si>
  <si>
    <t xml:space="preserve">Create and maintain retail, non-retail pools (as per the methodology formulated by the Company) and the ability to change the pools/segmentation rules. </t>
  </si>
  <si>
    <t>Ability to apply relevant adjustments to measure ECL values (at both the ECL parameter level and the estimated loss amount level). The adjustments include management and / or regulator overlays, and prescribed or specific adjustments to the PD, LGD and EAD parameters.</t>
  </si>
  <si>
    <t>The mobile app should support  Geo tracking</t>
  </si>
  <si>
    <t xml:space="preserve">Should support built-in encryption facility of critical stored data (E.g. Customer Information, Account Information, transactional details etc.) </t>
  </si>
  <si>
    <t>The user shall be able to create Lead through the Mobile app</t>
  </si>
  <si>
    <t>System should support initiation of waiver approval/rejection process once waivers are initiated on loan cases</t>
  </si>
  <si>
    <t>System should allow users to accept or reject waivers raised against cases</t>
  </si>
  <si>
    <t>System should send notifications of rejection or acceptance of waivers to the initiator of the waiver</t>
  </si>
  <si>
    <t>System should be able to tag users providing approvals for the waivers</t>
  </si>
  <si>
    <t>The system should support daily, weekly ,bi-weekly ,monthly and annual repayment frequencies of loan</t>
  </si>
  <si>
    <t>System should be allow the user to provide waiver approvals through emails</t>
  </si>
  <si>
    <t>System should support Risk based pricing to be applicable where score can be one of the factors.</t>
  </si>
  <si>
    <t>The system should be able to allow slab based pricing</t>
  </si>
  <si>
    <t>Knock Off</t>
  </si>
  <si>
    <t>System should allow to knock off payable due amount against one or more receivables due of same loan account</t>
  </si>
  <si>
    <t>System should allow adjustment of payable due amount partially or fully against one or more receivable due.</t>
  </si>
  <si>
    <t>System should have provision to process knock-off transactions in bulk.</t>
  </si>
  <si>
    <t>The system should support branch transfer and scheme transfer of loans</t>
  </si>
  <si>
    <t>Loan Transfer</t>
  </si>
  <si>
    <t>The system should provide for an option of collateral linking between multiple loans, where more than one Loan is sharing the same collateral.</t>
  </si>
  <si>
    <t>System should be able to make changes to the details of the customer</t>
  </si>
  <si>
    <t>System should be able to maintain the audit trail for the details changed of the customer</t>
  </si>
  <si>
    <t>The system should be able to add new client details to a loan i.e. Co borrower or Guarantor</t>
  </si>
  <si>
    <t>System should be able to display all the loans of a single customer</t>
  </si>
  <si>
    <t>The system should be able to calculate DPD on a daily basis</t>
  </si>
  <si>
    <t>System should be able to define legal workflow such that cases can move from one stage to another during legal proceedings</t>
  </si>
  <si>
    <t>The system should be able to allow Awareness calling</t>
  </si>
  <si>
    <t>System should allow user to set the Script/checklist which shall be used by the tele caller while contacting the customer</t>
  </si>
  <si>
    <t>System should allow user To escalate the case to supervisor</t>
  </si>
  <si>
    <t>The system should be capable to save audio of conversation happened during follow up</t>
  </si>
  <si>
    <t>System should allow users to see the details of the loans of the customer</t>
  </si>
  <si>
    <t>System should be able to configure queues to be set for the allocation of the cases to the user for follow up</t>
  </si>
  <si>
    <t>System should support upload/view of documents during follow ups with the borrower</t>
  </si>
  <si>
    <t>The system should allow users to be able to track the status of the lead</t>
  </si>
  <si>
    <t xml:space="preserve">The system should allow users to be able to capture the documents via mobile </t>
  </si>
  <si>
    <t>The system should allow users to be able to take E sign</t>
  </si>
  <si>
    <t>The system should allow users to see Product details</t>
  </si>
  <si>
    <t>The system should support simulator to see Quick quote &amp; do eligibility calculations in front of the customer</t>
  </si>
  <si>
    <t>The system should allow users to see the existing loans and other details incase of an existing customer</t>
  </si>
  <si>
    <t>The system should allow users to create Appointments with customer</t>
  </si>
  <si>
    <t>The system should be able to provide EMI calculators to the users</t>
  </si>
  <si>
    <t>The System should allow Field investigation team to upload the lead details in the app</t>
  </si>
  <si>
    <t>The system should allow 3rd party user to access the mobile app using a separate Login</t>
  </si>
  <si>
    <t>The system should provide dashboards to the users to track the cases</t>
  </si>
  <si>
    <t>System should be able to have real time integration between the mobile app and the core system</t>
  </si>
  <si>
    <t>System should allow the user to geo tag leads created</t>
  </si>
  <si>
    <t>System should be able to display the cases allocated to the specific user</t>
  </si>
  <si>
    <t>System should allow the user to make calls to the customer from the app itself and record the disposition</t>
  </si>
  <si>
    <t>System should be able to locate address provided by the customer using Maps</t>
  </si>
  <si>
    <t>System should allow users to create leads with document deferral approvals</t>
  </si>
  <si>
    <t>System should be able to calculate amortization schedule and generate repayment schedule which can be shared on mail and pdf to the lead</t>
  </si>
  <si>
    <t>System should have seamless integration with the LMS and Collections module</t>
  </si>
  <si>
    <t>System should be able to allow users to record action taken and set up task for follow up</t>
  </si>
  <si>
    <t>System should be able to allow user take payments and send the invoice via mail</t>
  </si>
  <si>
    <t>System should be able to allow user to see complete details of the case/loan and also the follow up history</t>
  </si>
  <si>
    <t>System should be able to allow user to create payment links to be sent to the customer to make payments</t>
  </si>
  <si>
    <t>System should allow the user to able to capture the Waiver/Write off which is being offered as negotiation for Settlement</t>
  </si>
  <si>
    <t>System should allow the user shall be able to create a Plan for payment of settlement</t>
  </si>
  <si>
    <t>System should allow the users to create payment links to be shared with the customer for payment</t>
  </si>
  <si>
    <t xml:space="preserve">Instructions </t>
  </si>
  <si>
    <t>S.No.</t>
  </si>
  <si>
    <t>Guidelines</t>
  </si>
  <si>
    <t>I</t>
  </si>
  <si>
    <t>"Particulars" - The detailed Requirement. Bidder must not change any information in this column.</t>
  </si>
  <si>
    <t xml:space="preserve">Every requirement needs to be treated as an individual requirement and should not be clubbed with any other requirement and the Bidder needs to provide a response for that individual requirement, in case the Bidder clubs the requirements the response would be treated as incorrect . </t>
  </si>
  <si>
    <t>Geo tagging facility to be available on Mobile apps for agents</t>
  </si>
  <si>
    <t>In case the Bidder fails to provide a response against any of the line items, the response would be considered as incomplete and will be awarded 0 marks</t>
  </si>
  <si>
    <t>System should support users in initiating waivers for Loan applications</t>
  </si>
  <si>
    <t>There should be an option to raise request loan wise or upload bulk request for loan wise transfer</t>
  </si>
  <si>
    <t>Bulk Upload</t>
  </si>
  <si>
    <t>There should be a provision in the system to upload loans directly into LMS</t>
  </si>
  <si>
    <t>Facility to segregate and generate information on SARFAESI / Sec 138 accounts based on their status namely - 
Suit Filed
Decreed
Legal Action Waived
DRT Stayed Accounts
Stay issued by any other court</t>
  </si>
  <si>
    <t>System should have a Bank Master with the following details -
Location Code
Unique Bank Code
Bank name
Branch name
Branch Code</t>
  </si>
  <si>
    <t>System should allow adding/modifying and deleting details of PDCs including security and collateral cheques collected from customer like:
No. of cheques
Cheque Number
Issuing bank, Bank code, IFSC code, MICR
Date of receipt</t>
  </si>
  <si>
    <t>CIBIL or other CICs</t>
  </si>
  <si>
    <t>Experian</t>
  </si>
  <si>
    <t>CRIF</t>
  </si>
  <si>
    <t>eKYC</t>
  </si>
  <si>
    <t>Sarfaesi</t>
  </si>
  <si>
    <t>NSDL</t>
  </si>
  <si>
    <t>Payment Gateway</t>
  </si>
  <si>
    <t>SMS Gateways</t>
  </si>
  <si>
    <t>CERSAI</t>
  </si>
  <si>
    <t>NHB</t>
  </si>
  <si>
    <t>System should have various API's preconfigured. The list shall have but not limited to the below points</t>
  </si>
  <si>
    <t>The System shall be able to cater to the following verifications in the workflow
a. FI - Employment &amp; Residence
b. FCU
c. Legal
d. Technical</t>
  </si>
  <si>
    <t>The system shall take approval to move the case ahead incase of a match</t>
  </si>
  <si>
    <t>System shall run all the verification, legal, credit review processes in parallel</t>
  </si>
  <si>
    <t>Should support standard data encryption methods (AES) during data transmission over an open network or Internet with minimum TLS 1.2 protocol.
The minimum AES encryption strength to be of 256-bit encryption</t>
  </si>
  <si>
    <t>System should support generation of QR code to be provided to the customer to pay application fees and download Loan application document</t>
  </si>
  <si>
    <t xml:space="preserve">Bidder is expected to select the response from the drop down available in the Availability Column. </t>
  </si>
  <si>
    <t>System should be able to provide details of ineligibility in case the customer is not eligible for PMAY</t>
  </si>
  <si>
    <t>System should allow the case to be moved back to the underwriter stage incase of any clarifications required by the Offsite team. The audit trail should be maintained for the movement and the clarifications</t>
  </si>
  <si>
    <t>System to have fees preconfigured in the system like Upfront fees, Processing fees, Legal fees, Franking fees etc., with the provision to include discount in fees due to some special schemes</t>
  </si>
  <si>
    <t>The system shall have the option to configure the trigger for Interfaces in the workflow. This should be parametrized and easily configurable
a. Manual
b. Pre stage
c. Post stage</t>
  </si>
  <si>
    <t>System should allow for release of collateral documents without closure/paid off</t>
  </si>
  <si>
    <t>System should support waiver of interest/penal etc. as required</t>
  </si>
  <si>
    <t>During CIBIL extract, system should have the capability to automatically fetch/capture closure mode such as OTS/SARFAESI/written-off etc.</t>
  </si>
  <si>
    <t>System should support to Bulk Reschdulement Accounts based on change in ROI etc.</t>
  </si>
  <si>
    <t>In case of a rejection of waiver, the system should allow the initiator to make changes in the waiver conditions</t>
  </si>
  <si>
    <t>System should be able to define the classification of loans into various buckets on the basis of the outstanding EMIs (DPD) like 1 to 30 DPD, 31 to 60 DPD &amp; 61 to 91 DPD etc.</t>
  </si>
  <si>
    <t>The 3rd party agent should be able to see only the relevant data and should have only restricted access</t>
  </si>
  <si>
    <t>System should be able to categorize the borrowers according to their risk level – Low, Medium and High.</t>
  </si>
  <si>
    <t>The system should show the list of rejected borrowers, caution and negative borrowers list issued by RBI/NHB and chronic NPA borrowers to be viewed in the system for verification by credit analyst. List to be update from time to time</t>
  </si>
  <si>
    <t>The system should allow the credit officer to reverify the AADHAR and PAN details from the UIDAI and NSDL Website using integrations</t>
  </si>
  <si>
    <t>System should be able to highlight the fields  where the customer details exceeds the eligibility criteria. For example, but not limited to
a. IIR
b. LCR
c. LTV</t>
  </si>
  <si>
    <t>System should allow Approval to be taken for the OTS initiation and payment plans</t>
  </si>
  <si>
    <t>System should support generation of any report required by the users without dependency on the IT department</t>
  </si>
  <si>
    <t>MIS generation</t>
  </si>
  <si>
    <t>System should have the capability to integrate with 3rd party applications such as LMS,HRMS , Enterprise GL, AlM ,ECL ,external web portals, email/SMS gateways, LDAP, etc.</t>
  </si>
  <si>
    <t>System should support for following  integration methods including HTTPS,JSON,SOAP,XML,JMS,FTP, staging table, etc.</t>
  </si>
  <si>
    <t>System should have the capability to integrate with biometric devices, digital signatures, etc.</t>
  </si>
  <si>
    <t>System should have the capability to assign priorities to the tasks manually, by default, SLAs, rule based, etc.</t>
  </si>
  <si>
    <t>System should have the capability to search work items/tasks based on unique ID, CIF, etc.</t>
  </si>
  <si>
    <t xml:space="preserve">System should have the provision to route work items to delegates based on users leave/vacation of users </t>
  </si>
  <si>
    <t>System should have the capability to dynamically allocate workload to different user for workload balancing like FIFO, round robin, rule based, etc.</t>
  </si>
  <si>
    <t>System should have the capability to set reminders on the work items</t>
  </si>
  <si>
    <t>System should have the capability to refer a work item to a user on a adhoc basis</t>
  </si>
  <si>
    <t>System should have the capability to downloading the reports in multiple formats like PDF,excel etc.</t>
  </si>
  <si>
    <t>Inbuilt MDM should have the capability to import and export data from various files such excel, etc.</t>
  </si>
  <si>
    <t>The inbuilt document management system should have the capability to handling all kinds of documents including application forms, images, letters, videos, audio, etc.</t>
  </si>
  <si>
    <t>The inbuilt document management system have the capability to capture documents from mail, scanners, desktop, etc.</t>
  </si>
  <si>
    <t xml:space="preserve">System should be able to generate the following reports
a. KYC &amp; AML 
b. MLR Monthly revision
c. CERSAI &amp; EM pending reports – Monthly
d. List of loan accounts under Pemi – Monthly
e. List of loan accounts under Plot Purchase scheme
f. List of panel valuers empanelled &amp; Due for renewal list / De empanel list – Monthly – MIS.
g. RCU verification list – Month wise – MIS
h. List of loan accounts closed with required details (Type of closure, Bank, etc.,).
i. ROI comparison reports (Existing ROI, New ROI, few basic parameters, etc.).
j. Document Release – MIS report.
k. Fore closure/Pre closure – month wise MIS. 
</t>
  </si>
  <si>
    <t>System should fix the distressed value of the property based on the technical recommendation inputted by the technical officer</t>
  </si>
  <si>
    <t>"Sr.No." - Serial Number of the Requirement Provided by CBHFL. Bidder must not change any information in this column</t>
  </si>
  <si>
    <t>The Evaluation Committee formed by CBHFL would be marking this annexure based on the response provided by the bidder and would be appropriately assigning the final marks. CBHFL will have the discretion to change the marks against the Bidder's scored line item if the bidder/OEM is not able to showcase the same in Technical Presentation.</t>
  </si>
  <si>
    <t>Inbuilt calendar facility which can be mapped to the CBHFL's existing calendar for tracking SLAs, TATs, Holidays etc. as per CBHFL's policies</t>
  </si>
  <si>
    <t>System  should have a flexible Master Data Management (MDM) tool to manage CBHFL's enterprise data centrally and enforce data governance policies  across various organizational departments and functions</t>
  </si>
  <si>
    <t>The system should support secure login id and passwords for each user and the system should support storing of passwords in both encrypted and hashed format as required by CBHFL Policy</t>
  </si>
  <si>
    <t>The system should provide comprehensive password configuration policies, including expiration time, minimum password strength, password history, maximum login attempts and any other requirements as required by CBHFL</t>
  </si>
  <si>
    <t>The system shall check the data with the internal database on the matching criteria mentioned.
a. Identification details
b. PAN Details
c. Name - (Fuzzy Match)
d. Address - (Fuzzy match)
e. Any other as required by CBHFL</t>
  </si>
  <si>
    <t>The system shall be able to print a CAM sheet as per CBHFL's requirement</t>
  </si>
  <si>
    <t>The system shall show the complete exposure if the client has a previous loan. The system should be able to display a table with the details of all previous Loan and liabilities with CBHFL</t>
  </si>
  <si>
    <t>System should not allow the case to move forward incase any ratios exceed the CBHFL policy</t>
  </si>
  <si>
    <t>System should be able to generate sanction letter after approvals received as per the requirement of CBHFL</t>
  </si>
  <si>
    <t>System should allow fee calculation to be done using the following criteria. The criteria should be modifiable to include any changes as required by CBHFL 
a. Loan amount
b. Fixed absolute amount
c. Percentage base</t>
  </si>
  <si>
    <t>System should have an internal score card which can be configured as per CBHFL's requirement</t>
  </si>
  <si>
    <t>System should be able to configure the DPD buckets per CBHFLs requirement</t>
  </si>
  <si>
    <t>System should be able to configure reports as per the requirement at CBHFL</t>
  </si>
  <si>
    <t>System should have the capability to generate the needed reports to track overall collection efforts and identify overall debt levels, outstanding debt by segment and other details defined by CBHFL</t>
  </si>
  <si>
    <t>System should be able to configure to the Expected Credit Loss reports required by CBHFL</t>
  </si>
  <si>
    <t>System should allow to print various templates as required by Cent Bank</t>
  </si>
  <si>
    <t>Data Deduping Engines</t>
  </si>
  <si>
    <t>Third party Credit Scoring agencies</t>
  </si>
  <si>
    <t>Customer Bank Account Statement Analysis (ABB Analysis)</t>
  </si>
  <si>
    <t>Credit Bureaus</t>
  </si>
  <si>
    <t>Section</t>
  </si>
  <si>
    <t>Applications / Modules</t>
  </si>
  <si>
    <t>Description</t>
  </si>
  <si>
    <r>
      <t xml:space="preserve">Requires Customisation (Indicate % of customisation required for the functionality stated)
</t>
    </r>
    <r>
      <rPr>
        <sz val="16"/>
        <color rgb="FFFF0000"/>
        <rFont val="Arial"/>
        <family val="2"/>
      </rPr>
      <t xml:space="preserve">A </t>
    </r>
    <r>
      <rPr>
        <sz val="16"/>
        <color rgb="FF000000"/>
        <rFont val="Arial"/>
        <family val="2"/>
      </rPr>
      <t xml:space="preserve">- Customisation required 75% and above
</t>
    </r>
    <r>
      <rPr>
        <sz val="16"/>
        <color rgb="FFFF0000"/>
        <rFont val="Arial"/>
        <family val="2"/>
      </rPr>
      <t>B</t>
    </r>
    <r>
      <rPr>
        <sz val="16"/>
        <color rgb="FF000000"/>
        <rFont val="Arial"/>
        <family val="2"/>
      </rPr>
      <t xml:space="preserve"> - Customisation required 50% and above but below 75%
</t>
    </r>
    <r>
      <rPr>
        <sz val="16"/>
        <color rgb="FFFF0000"/>
        <rFont val="Arial"/>
        <family val="2"/>
      </rPr>
      <t>C</t>
    </r>
    <r>
      <rPr>
        <sz val="16"/>
        <color rgb="FF000000"/>
        <rFont val="Arial"/>
        <family val="2"/>
      </rPr>
      <t xml:space="preserve"> - Customisation required below 50%</t>
    </r>
  </si>
  <si>
    <t>Common Features</t>
  </si>
  <si>
    <t>Configurable products, portfolios, workflows, business rules, notifications, reports, user rights, web, mobile and responsive design version of LOS, Collections, Dashboards and related information from supporting systems</t>
  </si>
  <si>
    <t>Masters Maintenance</t>
  </si>
  <si>
    <t>CIF</t>
  </si>
  <si>
    <t>Customer Information File with Data Deduping capabilities</t>
  </si>
  <si>
    <t xml:space="preserve">Configurable Workflows for existing, new Processes across modules but not limited to the ones mentioned in this document ; 
Definable Workflows such as Loan Application to Disbursement, Repossession, Legal etc. flow automatically from one task to another for the respective employees or outside agencies. 
Also maintaining the Time Action Taken (TAT) for each action. </t>
  </si>
  <si>
    <t>Product Management</t>
  </si>
  <si>
    <t>Document Management</t>
  </si>
  <si>
    <t>Integration / API Layer</t>
  </si>
  <si>
    <t>Integrate with external system through APIs, direct integration; entities like Credit Bureaus, Payment Gateways, Regulatory bodies (CERSAI, RBI, NHB, CRISIL, CARE and others), services like Bank Statement Analysis and others</t>
  </si>
  <si>
    <t>LMS</t>
  </si>
  <si>
    <t>Disbursal, Loan Accounting, Transactions, EMI Processing:  Pre Disbursal, Disbursal, Post Disbursal processes fully automated</t>
  </si>
  <si>
    <t>Finance &amp; GL Accounting</t>
  </si>
  <si>
    <t>NHB, RBI, Central Bank, CRISIL, CARE</t>
  </si>
  <si>
    <t>Treasury</t>
  </si>
  <si>
    <t>ALM</t>
  </si>
  <si>
    <t>Vendor Management</t>
  </si>
  <si>
    <t>Vendor Onboarding, Performance Monitoring, Payouts</t>
  </si>
  <si>
    <t>FD  - Interest payment Monthly, Quarterly; Auto renewal; Interest payable upon maturity along with Principal; Configurable Interest Rates for Amount or Tenure slabs</t>
  </si>
  <si>
    <t>Fixed Assets Management</t>
  </si>
  <si>
    <t>Procurement (Requisition, Purchase, Payment), Inventory, Depreciation, Retire, Sale, Auction, Captialise, Support, Insurance, AMC due dates, renewals, prompts on renewal dates (configurable e.g. 30 days prior to AMC expirng date), Fixed Assets Regists; Maintain Current Value; Valuation, Re-valuation</t>
  </si>
  <si>
    <t>Analytics</t>
  </si>
  <si>
    <t xml:space="preserve">Transaction and event logs; Data backup including offsite backup and restorability; Offline capabilities; </t>
  </si>
  <si>
    <t>Security</t>
  </si>
  <si>
    <t>Information and Data Security standards compliance at IT Infrastructure, Business IT Applications, Data, Data transmission</t>
  </si>
  <si>
    <t>Corporate Website</t>
  </si>
  <si>
    <t>Implementation &amp; Data Migration</t>
  </si>
  <si>
    <t>Implementation of system on Test sites, Production sites, DR, Offsite backups, Testing, Support, parallel run, cutover
Data Migration from the current Lending, Fixed Deposits, General Ledger Accounting and related systems</t>
  </si>
  <si>
    <t>Application / Modules / Features</t>
  </si>
  <si>
    <t xml:space="preserve">Key Deliverables </t>
  </si>
  <si>
    <t xml:space="preserve">Common Features </t>
  </si>
  <si>
    <t>Across all systems, subsystems, modules, expected from System / IT Solution being proposed should include but not limited to the following:</t>
  </si>
  <si>
    <t>Ability to define new portfolios, products, schemes based on offerings of Cent Bank HFC</t>
  </si>
  <si>
    <t>Configurable Workflows - Process workflows configurable by business teams with the help of IT - create new workflows, modify existing workflows</t>
  </si>
  <si>
    <t>Maker -  Checker facility with multiple levels of approval which should be configurable. E.g. deviation matrix, heirarchical level of approvals</t>
  </si>
  <si>
    <t>Document Management - Document Upload, Indexing, Retrieve as per context (Customer, Account, Loan Stage, FD Stage, Transactions)</t>
  </si>
  <si>
    <t>Adhoc Report Generation - End users should be able to define the format / columns with an option to create derived variables (attributes)</t>
  </si>
  <si>
    <t>Centralised Master Maintenance across Systems listed above</t>
  </si>
  <si>
    <t xml:space="preserve">All Parameters and Masters required for Master creation of static data is to be provided in this module. </t>
  </si>
  <si>
    <t xml:space="preserve">The Masters should allow all static data creation for ease of use during data entry and make the data entry process easy, quick and very fast. </t>
  </si>
  <si>
    <t>All the Masters related to Cent Bank HFC Platform to be centralised and the same will be available for Web, Tablet and Mobile versions of the solution</t>
  </si>
  <si>
    <t>It should be possible to parameterise the workflow for each process / product</t>
  </si>
  <si>
    <t xml:space="preserve">The parameters should facilitate CBHFL to set the business rules for each loan product/scheme. </t>
  </si>
  <si>
    <t xml:space="preserve">Creation of Primary Customers, Joint Customers and Customer groups or combinations should be supported. </t>
  </si>
  <si>
    <t>Dedupe Checking and verification of compliance to KYC (Know Your Customer) norms during client creation to be supported.</t>
  </si>
  <si>
    <t>Customer</t>
  </si>
  <si>
    <t>Maintain Customer Information File - Central location where Customer Details are stored / accessed from; CIF Unique ID; Individuals, Non-Individuals</t>
  </si>
  <si>
    <t>Product</t>
  </si>
  <si>
    <t xml:space="preserve">Home Loans, Commercial Property Purchase Loans, Purchase of site + constructions, Pension based Home Loans (multiple Tenure, Interest Rate, EMIs before pension and while receiving pension); PMAY; </t>
  </si>
  <si>
    <t>Location</t>
  </si>
  <si>
    <t>Location Types, like Branches, Spoke locations, HO and other Admin Office; Vendor offices, DSA offices - Configurable location types</t>
  </si>
  <si>
    <t>Vendors</t>
  </si>
  <si>
    <t>Vendor Types, Vendor Information, Vendor Relationships -  Configurable vendor types</t>
  </si>
  <si>
    <t>Employee</t>
  </si>
  <si>
    <t>Users internal, outsourced</t>
  </si>
  <si>
    <t>Other Masters</t>
  </si>
  <si>
    <t>Customer Information File with Deduping Capability</t>
  </si>
  <si>
    <t>Creation</t>
  </si>
  <si>
    <t>System should be able to uniquely identify a customer (individual or non-individual) based on multiple parameters like Name, Address, mobile number, PAN number, KYC document numbers and others whose level of matching is parameterisable; both loose match and exact match should be supported</t>
  </si>
  <si>
    <t xml:space="preserve">CIF Management &amp; Application </t>
  </si>
  <si>
    <t>Integration with an existing application</t>
  </si>
  <si>
    <t>System should be able to Permit, Restrict the users to access only the modules assigned to their level and function by the administrator</t>
  </si>
  <si>
    <t>User Creation; Link with a Branch / HO / Spoke Location; Product; Supervisor</t>
  </si>
  <si>
    <t>User Rights for Read / View only, Read and Write, Read-Write-Download-Print</t>
  </si>
  <si>
    <t>User access should be configurable across a branch or a few selective branches, a module or few modules, a feature or a few features, a report or few reports but not limited to these</t>
  </si>
  <si>
    <t>Auditor view access to be available - Read, View</t>
  </si>
  <si>
    <t>Login Management and Dashboard Solutions</t>
  </si>
  <si>
    <t>Provision to  allow correct level of user to add new users and remove users</t>
  </si>
  <si>
    <t>Provision to allow the correct level of user to modify the access a user requires</t>
  </si>
  <si>
    <t>Provision to add users to designated business unit / DBs / processes / roles (with limited/defined access)</t>
  </si>
  <si>
    <t>System should allow definition / modification of the approval limits</t>
  </si>
  <si>
    <t>System should be configurable to have more user types/levels to accommodate process changes/audit or any other functional/reporting requirement</t>
  </si>
  <si>
    <t>Multi- user functionality</t>
  </si>
  <si>
    <t>Multiple users should be able to download the documents for any particular trail simultaneously</t>
  </si>
  <si>
    <t>Users should have access to  tablet/mobile solutions for field functionality, client visits, including data, document and pictures upload etc. as per access rights assigned</t>
  </si>
  <si>
    <t>Dashboard Module :</t>
  </si>
  <si>
    <t>Dashboard solution for all stakeholders including applicants, channel partners, fintech companies, agencies, DBs, POS, central processing unit (CPU) Managament etc.</t>
  </si>
  <si>
    <t>Dashboard for Channel partners/Agencies/CPU should provide stage wise summary of activities (e.g. completed, pending, payouts etc.) besides provision for extracting micro details of various generated leads and assigned cases for gauging the performance based on defined parameters.</t>
  </si>
  <si>
    <t>Customer Dashboard shall provide for macro and detailed relevant information e.g. application status, tracking, loan availed, repayment, outstanding, payment option, statement generation, historical transactions, customized offering, servicing request, post disbursal intimations etc.</t>
  </si>
  <si>
    <t>Dashboards for "DLP" applicants, channel partners, fintech companies, agencies, Cent Bank HFC's designated branches. Spoke locations and for Central Processing Unit</t>
  </si>
  <si>
    <t>Provision to upload scanned images of documents at multiple stages</t>
  </si>
  <si>
    <t>Provision to filter cases based on certain parameters but not limited to Loan Type, Scheme Type, Applicaton Number, Customer Name, Mobile Number, PAN, Aadhaar</t>
  </si>
  <si>
    <t>Provision to view cases in a pool and claim the case to start workin on the same</t>
  </si>
  <si>
    <t>Users must be able to see all application he/she has to work on in a single view</t>
  </si>
  <si>
    <t>Users such as Supervisor Types should be a able to view records of his/her teams to take actions on the same</t>
  </si>
  <si>
    <t>Classify "DLP" applications stored according to their status e.g. approved, declined, cancelled, under review, closed (definable frequency for reports). Online MIS and inquiries should include but not limited to productivity MIS per processor type, per "DLP" account type, limits type, operational MIS, Demographic MIS, credit scoring MIS, path traversed by an application – workflow activities done with date, time, main comments and processor details etc.</t>
  </si>
  <si>
    <t>Must be able to support products below and provision to configure new products by CBHFL teams</t>
  </si>
  <si>
    <t>Home Loans  (HL) - Individuals, non Individuals</t>
  </si>
  <si>
    <t>HL - Income Based Programme</t>
  </si>
  <si>
    <t>HL - Low LTV Programme</t>
  </si>
  <si>
    <t>HL - Post Pension Programme</t>
  </si>
  <si>
    <t>HL - Income Estimation Program (IEP)</t>
  </si>
  <si>
    <t>HL - Low Income Group Program</t>
  </si>
  <si>
    <t>Affordable Housing Loans</t>
  </si>
  <si>
    <t>Loans for purchase of Commercial Plots</t>
  </si>
  <si>
    <t>Loans for purchase of Commercial Property</t>
  </si>
  <si>
    <t>Loans Against Property (LAP)</t>
  </si>
  <si>
    <t>PMAY (CLSS) Scheme</t>
  </si>
  <si>
    <t>Fixed Deposits - Interest Payble monthly, quarterly</t>
  </si>
  <si>
    <t>Fixed Deposits - Cumulative Deposits - Interest and Principal payable on maturity</t>
  </si>
  <si>
    <t xml:space="preserve"> </t>
  </si>
  <si>
    <t>Ability to define new portfolios, products, schemes based on offerings of Cent Bank HFC with minimal or no customisation</t>
  </si>
  <si>
    <t>Ability to define pricing / charges with different frequencies like daily, weekly, fortnightly, monthly, quarterly, yearly etc. along with ability to set up rules for risk based pricing</t>
  </si>
  <si>
    <t>Ability to restrict the avilability of the product location wise</t>
  </si>
  <si>
    <t>Ability to replicate and configure new product easily on the fly</t>
  </si>
  <si>
    <t>Ability to define schedule for services charges, penalties, applicable taxes (if applicable), other charges etc.</t>
  </si>
  <si>
    <t>Ability to create new portfolios, products with minimum product parameter such as :</t>
  </si>
  <si>
    <t>1. Product Grouping</t>
  </si>
  <si>
    <t>2. Minimum &amp; Maximum Term</t>
  </si>
  <si>
    <t xml:space="preserve">3. Floor &amp; Ceiling Rate  </t>
  </si>
  <si>
    <t>4. Secured/Unsecured Flag</t>
  </si>
  <si>
    <t xml:space="preserve">5. Margin of Finance </t>
  </si>
  <si>
    <t>6. "Effective Date From" &amp;" Effective Date To",  of product availability for sales (with specific Promotion Rates)</t>
  </si>
  <si>
    <t xml:space="preserve">Support for  end-to-end product lifecycle: </t>
  </si>
  <si>
    <t>1. Loans Creation</t>
  </si>
  <si>
    <t>2. Loans Disbursement</t>
  </si>
  <si>
    <t>3. Loans Write-Off</t>
  </si>
  <si>
    <t>5. Loans Collection Processing</t>
  </si>
  <si>
    <t>6. Loans Settlement/Account Closure</t>
  </si>
  <si>
    <t>7. Loans Rescheduling/Restructuring</t>
  </si>
  <si>
    <t xml:space="preserve">Supports flexibility of system to meet speed to market and other promotional </t>
  </si>
  <si>
    <t xml:space="preserve">activities such as grace period, 0/reduced interest rate, etc </t>
  </si>
  <si>
    <t xml:space="preserve">Supports rounding up/down the monthly instalment amounts and perform </t>
  </si>
  <si>
    <t>adjustment at the last installment</t>
  </si>
  <si>
    <t>Interest Rate Structure Management</t>
  </si>
  <si>
    <t>Parameterized interest/profit rate scheme for both :</t>
  </si>
  <si>
    <t>1. Flat Rate</t>
  </si>
  <si>
    <t>2. Floating Rate</t>
  </si>
  <si>
    <t>Support multiple floating rate with interest spread</t>
  </si>
  <si>
    <t>Interest Accruals / Provisions / Applied</t>
  </si>
  <si>
    <t>1. Monthly Rest Loans</t>
  </si>
  <si>
    <t>2. Daily Rest Loans</t>
  </si>
  <si>
    <t>Loan Schedule should support the following Interest Calculation methodology</t>
  </si>
  <si>
    <t>1. Straight Line</t>
  </si>
  <si>
    <t>2. Effective Rate</t>
  </si>
  <si>
    <t>3. Reducing Balance</t>
  </si>
  <si>
    <t>4. Balloon/Bullet</t>
  </si>
  <si>
    <t>Parameterised Year-Based Interest Method:</t>
  </si>
  <si>
    <t>1. Standard (30 days every month)</t>
  </si>
  <si>
    <t>2. Actual number of days</t>
  </si>
  <si>
    <t>3. 365 days - Year</t>
  </si>
  <si>
    <t>4. 366 days - Year (in case of leap year)</t>
  </si>
  <si>
    <t>g. 360 days - Year</t>
  </si>
  <si>
    <t>Communications / Notifications</t>
  </si>
  <si>
    <t>Configurable module for mapping notifications to customers, partners, employees and other stake holders on SMS, eMail, WhatsApp platforms</t>
  </si>
  <si>
    <t>System should support mapping notifications to get auto triggered upon events like specific dates, approvals, rejections, overdues, cheque bounces etc and the text for such notifications should be manageable from the front end by CBHFL teams</t>
  </si>
  <si>
    <t>Integration with SMS Gateway for all alerts being generated from the system</t>
  </si>
  <si>
    <t>Integration with SNMP gateway for email for all alerts being generated from the system</t>
  </si>
  <si>
    <t>Integration with WhatsApp for communication on WhatsApp for all alerts being generated from the system</t>
  </si>
  <si>
    <t>System should trigger realtime alert/notification to DLP applicants regarding various stages of their journey e.g. Application reference number, submission confirmation, document pendency, approvals/rejection, disbursement, Repayment due dates, payment confirmation etc. through various communication modes including SMS, email and WhatsApp</t>
  </si>
  <si>
    <t>System should have capability for auto SMS/emails to customer and ability to define templates for SMS, email, letters for notifications based on existing templates of CBHFL, however the system should support configurable templates</t>
  </si>
  <si>
    <t>Channel Partners</t>
  </si>
  <si>
    <t>The notification and alert module shall send real time alerts/notification on each stage to various channel partners/Fintech companies/Agencies/POS/DBs(Designated Branches)/CPU (Central Processing Unit) etc. to ensure that each stakeholder is in sync with the process and can initiate necessary action as per defind workflow</t>
  </si>
  <si>
    <t>Feet On Street</t>
  </si>
  <si>
    <t>The module should have capability to send notification/alerts to sales personnel/feet on street regarding assigned cases and status of the same at various stages through various communication mode including tablet/mobile application, SMS, email etc.</t>
  </si>
  <si>
    <t>Organisational Level (Internal)</t>
  </si>
  <si>
    <t>The notification and alerts module shall send real time alerts/notifications on each stage to Central Processing Unit (CPU) for updating status of cases and to initiate necessary action as per defined workflow through various communication mode including Dashboard, SMS, Email etc.</t>
  </si>
  <si>
    <t>Upload Documents</t>
  </si>
  <si>
    <t>Upload documents, photographs, pictures to the Core System</t>
  </si>
  <si>
    <t xml:space="preserve">SCAN (OCR) </t>
  </si>
  <si>
    <t>SCAN and OCR all standard and specific documents but not limited to PAN, Aadhaar, Passport, Voter ID, Driving License, Ration Card and other approved KYC documents</t>
  </si>
  <si>
    <t>Provision to link /de-link documents to a specific account, a set of accounts</t>
  </si>
  <si>
    <t>Capability of integrating with any internal or external systems through APIs</t>
  </si>
  <si>
    <t>Multiple services need to be made available for integration to DLP system, payment gateway, email, SMS and any other inter applicatino integration (Analytics, Digital Ops solutions, CRM and others) required</t>
  </si>
  <si>
    <t>Internal</t>
  </si>
  <si>
    <t>i.  Consumer Verification API</t>
  </si>
  <si>
    <t>ii.  Document Management API</t>
  </si>
  <si>
    <t>iii.  De-Dupe check API</t>
  </si>
  <si>
    <t>iv. Create consumer ID API</t>
  </si>
  <si>
    <t xml:space="preserve">v. PAN number </t>
  </si>
  <si>
    <t>vi. Property Dedupe, CERSAI No. with integration to LOS, LMS</t>
  </si>
  <si>
    <t>CIBIL, High Mark</t>
  </si>
  <si>
    <t>vii. To fetch the CIBIL Score and CIBIL report for each customer (individual and non-individual),  link and update LOS / LMS / Document Management system</t>
  </si>
  <si>
    <t>vii.  DLP Status enquiry API</t>
  </si>
  <si>
    <t>viii.  General Scorecard API (Application Score)</t>
  </si>
  <si>
    <t>ix.  MIS API</t>
  </si>
  <si>
    <t>x. Vendor Management API</t>
  </si>
  <si>
    <t>xi. Repayment API</t>
  </si>
  <si>
    <t>External</t>
  </si>
  <si>
    <t>i.  Validate Mobile No. through OTP</t>
  </si>
  <si>
    <t>ii. Automatic Repayment API</t>
  </si>
  <si>
    <t>iii. OCR APIs</t>
  </si>
  <si>
    <t>iv. APIs for integration with various partners</t>
  </si>
  <si>
    <t>The aforesaid list of APIs are illustrative and not exhaustive.  The Bidder shall provide for integration of any other APIs as required for enabling DLP platform</t>
  </si>
  <si>
    <t>Business Rules</t>
  </si>
  <si>
    <t>LOS DLP</t>
  </si>
  <si>
    <t>Loan Orgination System - Digital Lending Platform</t>
  </si>
  <si>
    <t>Sourcing</t>
  </si>
  <si>
    <t>TAB based; Web based; Walk Ins at Branch or at Builders ;  CBHFL Marketing Executives, DSAs</t>
  </si>
  <si>
    <t>Loan Application</t>
  </si>
  <si>
    <t>Loan Application Form - configurable as per the current CBHFL form and allow changes / updates for future</t>
  </si>
  <si>
    <t>To be available on Web as well as on TAB with a single code base with all interfaces for verfication such as Aadhaar, PAN, CIBIL, CERSAI, Account Statement with a capability to interface with internal and external subsystems through APIs</t>
  </si>
  <si>
    <t>Loan origination should support multiple stages but not limited to the following :</t>
  </si>
  <si>
    <t>Pre-Qualification</t>
  </si>
  <si>
    <t>Application Processing</t>
  </si>
  <si>
    <t>UnderWriting</t>
  </si>
  <si>
    <t>Quality Check - ensure compliance, check the processes are error-free and compliant. 
Validate the internal and external regulations.</t>
  </si>
  <si>
    <t>Check Loan eligibility automatically as per the Eligibility Check rules framed by CBHFL</t>
  </si>
  <si>
    <t xml:space="preserve">Credit Decisioning - LOS to have the intelligence (configurable through parameters) to assess different risk factors and scores quickly recommend the decision.  Allow any manual override through an approval workflow. </t>
  </si>
  <si>
    <t>Diisbursal - Post Sanction check the documents before the actual disbursal</t>
  </si>
  <si>
    <t>LOS Process Automation</t>
  </si>
  <si>
    <t>Enable automated workflows, configurable as per CBHFL business processes</t>
  </si>
  <si>
    <t xml:space="preserve">The Loan application should be able to traverse on the system as per deviation matrix configured, heirarchies configured as per discretionary powers of sanction like Branch Mnager, Regional Manager, General Manager, Managing Director, Committee, Board
</t>
  </si>
  <si>
    <t xml:space="preserve">The workflows should allow the review with comments and sent back and forth to makers, checkers, approvers within the heirarchy </t>
  </si>
  <si>
    <t>Loan Appraisal</t>
  </si>
  <si>
    <t>eKYC, Video Based KYC (Digital KYC), Loan Eligibility Calculation as per CBHFL norms (should be configurable)</t>
  </si>
  <si>
    <t>Loan Decisioning</t>
  </si>
  <si>
    <t>Configurable Workflows; Deviation Matrix; Scope for Credit Recommendations; Heirarchical queus with auto escalation as per internal SLAs, DI (Disbursal Initiation)</t>
  </si>
  <si>
    <t>TAB based LOS</t>
  </si>
  <si>
    <t>Tablet / Mobile application for origination and processing by internal user/external partners</t>
  </si>
  <si>
    <t>b. Few of the features of tablet/mobile application should be accessible in offline mode to enable the App to be used if network connectivity is not available. The same will be stored in the Tab device database and will be synced with enterprise data store upon getting the network connectivity.</t>
  </si>
  <si>
    <t>c. The features that should be made available offline include the ones that rely on static information, enquiry services, storing input information etc. The other features of tablet/mobile applications should include following but not limited to:</t>
  </si>
  <si>
    <t>a. Splash Screen</t>
  </si>
  <si>
    <t>b. Login, Logout</t>
  </si>
  <si>
    <t>c. Change Password, Forgot Password, profile updat</t>
  </si>
  <si>
    <t>d. e-KYC option for agents: Agents will be able to perform the e-KYC (OTP and Biometric) and profile update on behalf of the customer through Tab and will have following features:</t>
  </si>
  <si>
    <t>i. System should have tablet/mobile solutions for field functionality, client visits, including data, document and pictures upload etc.</t>
  </si>
  <si>
    <t>ii. Capturing photograph</t>
  </si>
  <si>
    <t>iii. Scanning the Bar code/Quick Response (QR) code</t>
  </si>
  <si>
    <t>iv. Auto/pre population of data by mneans of Google, Facebook and LinkedIn integration upload other docs</t>
  </si>
  <si>
    <t>v. OCR : Including following documents for OCR facility</t>
  </si>
  <si>
    <t xml:space="preserve"> . Aadhaar Card, PAN Card, Driving License</t>
  </si>
  <si>
    <t xml:space="preserve"> . Passport, Voter Card</t>
  </si>
  <si>
    <t>vi.  Documents scanning, upload and storing feature</t>
  </si>
  <si>
    <t xml:space="preserve">vii.  Option for assigning the application to other service providers/fintech partners for further processing </t>
  </si>
  <si>
    <t>e. Eligibility Check, Eligibility Calculator, Repayment Amount Calculator (like Daily, Weekly, Monthly Instalments)</t>
  </si>
  <si>
    <t>g. Bank Mandate to deduct from consumer's Bank Account automatically upon due date including charges if any</t>
  </si>
  <si>
    <t>h. Information of generated/assigned leads/customers, Enquiry/Lead follow up-progress update</t>
  </si>
  <si>
    <t>i. Information on funnel / pipeline, policies, day's work, lead/enquiry progress view</t>
  </si>
  <si>
    <t>j.  Approval / Rejection</t>
  </si>
  <si>
    <t>Credit Appraisal</t>
  </si>
  <si>
    <t>Credit appraisal is a process of appraising the credit worthiness of an applicants for a loan. To gauge the credibility of the borrower, his sources of income, age, experience, number of dependents, repayment capacity, past and existing loans track, nature of employment and other assets are taken into account. Company has its own internal norms and procedures for underwriting the loan and scrutinizing the applicant's details and credentials. </t>
  </si>
  <si>
    <t>System should support : Steps followed by the Branches for appraisal and sanction of loans: </t>
  </si>
  <si>
    <t>2. Feasibility of Proposal: - Sourcing channels will provide basic documents/ information of customer like sources of income, age, experience, number of dependents, repayment capacity, past &amp; existing loans track and Property documents, details etc. 
Workflows should support Branch official/ sales personnel to cross check the information to understand the purpose/ end use of funds and brief profile of applicant, co-applicants and Guarantors for safeguarding the interest of the company. </t>
  </si>
  <si>
    <t>3. Receipt of Loan Application Form, Login Fee &amp; KYC Checks: - After satisfactory screening of preliminary documents, Branch Official/Sales Personnel will collect duly filled Application Form and login fees cheque from customer. Branch Official/BM will ask the customer to provide list of documents as per check list (check list will be based on type of loan) for processing of loan. </t>
  </si>
  <si>
    <t>If branch personnel think that report are unsatisfactory /negative then he may reject the case and issue letter to customer with reason of rejection. </t>
  </si>
  <si>
    <t>Credit Appraiser shall clearly mention deviation in loan file if any as per the Credit Policy of the Company and also mention pros and cons of loan file while appraising the loan to approving authority. </t>
  </si>
  <si>
    <t>Loan appraisal will be routed through either LOS Program or mail or both as per the practice in the Company. </t>
  </si>
  <si>
    <t>6. Pre Sanction Property Inspection report: - Branch Manager/ Branch Official shall inspect the property and submit the report in the prescribed format. </t>
  </si>
  <si>
    <t>If Branch manager/ Branch In charge satisfied or feasible with loan file he/she may approved the loan or recommend the loan to higher authority as per the lending power of the Company. If he/she not feasible with loan file, reject the case and issue letter to customer with reason of rejection. Loan sanction/approval will be done either through LOS Program or mail or both. </t>
  </si>
  <si>
    <t>7. Sanction letter and recovery of balance Processing Fee: - Sanction letter to be issued in the prescribed format incorporating the terms and conditions of Sanction. Branch will hand over the sanction letter to borrower and make him understand the terms and conditions. Also inform time period to submit the accepted sanction letter at branch. Terms and condition of sanction letter must be accepted by all the borrowers duly signed by them in all pages of letter. </t>
  </si>
  <si>
    <t>System should support the functions  during "Loan Processing"</t>
  </si>
  <si>
    <t>TAT &amp; Escalations</t>
  </si>
  <si>
    <t>Option to be available for making restrictions based on Policy. i.e. Minimum loan tenor, amt. Etc..</t>
  </si>
  <si>
    <t>Loan eligibility calculation should be available in LOS for   PPP (Post Pension Programme) with lump sum, and graded repayment schedule and Plot plus contsruction.</t>
  </si>
  <si>
    <t>In case of Balance transfer plus Top up, it should be possible  open the account(s) in single process with a choice of single or different product codes. It should be booked under combo loan so that account will open at 1 time for calculating composite LTV.</t>
  </si>
  <si>
    <t>Deviation details  should be visible in sanction authority tray.</t>
  </si>
  <si>
    <t xml:space="preserve">Provision to enter / calculate Market value / realizable value of property (after completion in case of P+C). Out of Realizable value and Agreement value system should consider the least value for calculation of LTV and loan amount eligibility. </t>
  </si>
  <si>
    <t>Composite LTV  calculation  in case of existing customers also should be available through the system</t>
  </si>
  <si>
    <t>The Pre-payment schedule should be understandable to the LOS system as if we provide a moratorium period in Plot + construction case system does not understand from when to start EMI.</t>
  </si>
  <si>
    <t>System should have provision to initiate intimation process for lump sum payment as booked any case under PPP lump sum then the system should know when to recover the lump sum amount from the customer.</t>
  </si>
  <si>
    <t xml:space="preserve">Provision to compute Income in case of Self employed customers </t>
  </si>
  <si>
    <t>System should automatically fetch whether ABB is 0.50 Times of EMI or not.</t>
  </si>
  <si>
    <t>Automatic calculation of DBR and LTV should be fetched as per the salary slab and depending on type of loan.</t>
  </si>
  <si>
    <t>Provision to capture PD Details with no limit on number of characters to enter or capture</t>
  </si>
  <si>
    <t xml:space="preserve">Ideal Repayment should be fetch as per CAM. </t>
  </si>
  <si>
    <t>TAT Report should be generated through system.</t>
  </si>
  <si>
    <t>Comments and remarks at every stage need to be stored for referral.</t>
  </si>
  <si>
    <t>Data validation should be available at each and every step for maintaining data quality.</t>
  </si>
  <si>
    <t>Various reports should be readily available at just one click (DSA reports etc).</t>
  </si>
  <si>
    <t>There should be an option to feed the details of documents received after disbursement/ registry.</t>
  </si>
  <si>
    <t>The Sanction Letter generated does not reflect the name of the Co-Applicant on the first page.</t>
  </si>
  <si>
    <t>Conditions in the sanction letter should be configurable and provision to add or change on a case to case basis</t>
  </si>
  <si>
    <t>Loan Amount, EMI, ROI, Tenor should reflect in Sanction Letter generated through LOS.</t>
  </si>
  <si>
    <t>Loan Account Statement should include (display, print) all joint account holders names along with the primary account holder's name</t>
  </si>
  <si>
    <t>Interest certificate generated should include Names of Account + Joint Account holders, Address, Property Address among other details</t>
  </si>
  <si>
    <t>Pre-part payment should get adjusted in  Principal O/s.</t>
  </si>
  <si>
    <t xml:space="preserve">Subsidy Module should be available in case of Government sponsored subsidy schemes like PMAY </t>
  </si>
  <si>
    <t>Repayment Schedule generation should be possible and automatic</t>
  </si>
  <si>
    <t>Loan Servicing - Loan Account Maintenance (Open, Amend Details like Tenure, Interest Rate, Interest Type, Close on Maturity, Close Prematurely), Automatically levy penalties, charges, EMI Calculation, Manage Moratorium (Initial, in-between, at end); Allow waiver of installments upon approvals, auto waiver based on rules set/configured</t>
  </si>
  <si>
    <t>LMS should comprehensively support Pre-Disbursal, Disbursal and Post Disbursal processes / workflows; generate all the documents, statements, reports required for Disbursal process as per CBHFL policies</t>
  </si>
  <si>
    <t>Configurable rules and policies which allows to provide differentiated repayment options, configure late payment penalties, loan rescheduling, loan cancellation and restructuring of loans</t>
  </si>
  <si>
    <t>Pre-Disbursal</t>
  </si>
  <si>
    <t>Mutiple Tranches; Disbursement cancellation; as per format of CBHFL</t>
  </si>
  <si>
    <t>Post Disbursal</t>
  </si>
  <si>
    <t>EMI Processing</t>
  </si>
  <si>
    <t xml:space="preserve">NACH Integration </t>
  </si>
  <si>
    <t>PDC processing</t>
  </si>
  <si>
    <t>Cash Payments and Receipts</t>
  </si>
  <si>
    <t>Linking of Loans</t>
  </si>
  <si>
    <t>Simulator for Loan Cancellation, Pre-Closure</t>
  </si>
  <si>
    <t xml:space="preserve">Provision to simulate cancellation of loan; generate reports of simulation to include charges, penalties, interest </t>
  </si>
  <si>
    <t>Interface with external FinTech platforms</t>
  </si>
  <si>
    <t>Flexible Repayment Plans</t>
  </si>
  <si>
    <t>Provision for repayment plans such as Equated, Balloon and Bullet</t>
  </si>
  <si>
    <t>DPD Maintenance</t>
  </si>
  <si>
    <t>Moratorium</t>
  </si>
  <si>
    <t>Supply and comply with regulatory requirements such as back-dated moratorium, auto adjustment of repayment schedules, exclusion period maintenance and NPA stage retention</t>
  </si>
  <si>
    <t>LMS System should support the configuration of the following process as per CBHFL requirements and changes thereafter as per business requirements :</t>
  </si>
  <si>
    <t>Disbursement processing should have the system support for ensuring that funds are remitted by company in the hand of genuine borrower/owner. </t>
  </si>
  <si>
    <t>Company has adopted centralized disbursement process in order to disbursed quality of loan files and building good assets size - system to support this</t>
  </si>
  <si>
    <t>Centralized disbursement Team at HO is the approving authority for disbursement of loan file. Appropriate workflows should be possible to be configured.</t>
  </si>
  <si>
    <t>Steps to be followed by the Branches and Head Office for Disbursement of loans: </t>
  </si>
  <si>
    <t>1. Compliance of sanction condition : - Before processing for disbursement of loan , branch official should ensure that all compliance as per sanction letter has been done like: </t>
  </si>
  <si>
    <t>a. Execution of all loan related documents. </t>
  </si>
  <si>
    <t>b. Creation of Mortgage on property in favor of CBHFL as per applicable state law. </t>
  </si>
  <si>
    <t>c. Submission of 12 post dated CTS cheques duly signed, towards payments of PEMI/EMI. </t>
  </si>
  <si>
    <t>d. Duly signed NACH mandate Form. </t>
  </si>
  <si>
    <t>e. Repayment to be effected from Salary/main account of applicant or co-applicant. </t>
  </si>
  <si>
    <t>System should have the provision to classify the following automatically as per rules configured :</t>
  </si>
  <si>
    <t>a. Positive FI/RCU Report </t>
  </si>
  <si>
    <t>b. Positive Legal/Valuation Report etc. </t>
  </si>
  <si>
    <t>2. Receipt of Disbursement request: - Branch will collect disbursement request letter from customer in prescribed format. System should support this digitally</t>
  </si>
  <si>
    <t>3. Forwarding disbursement request to Head Office: - Branches will forward loan disbursement request to Head Office in prescribed format (i.e. disbursement process note) along with all necessary details like sanction letter, legal report, valuation report.  All these actions should be possible digitally, online</t>
  </si>
  <si>
    <t>Sanction letter, inspection report etc. or as deemed fit for approval. In case of loan sanction for under-construction property, disbursement requested will be accepted from borrower as per the stage of construction and latest valuation report. </t>
  </si>
  <si>
    <t>Disbursement team will check following points before approving disbursement request and ensure that loan has been sanctioned in compliance of CBHFL Policies: System should have the provision to update the verification status against each of the following:</t>
  </si>
  <si>
    <t>Customer acceptance of sanction letter </t>
  </si>
  <si>
    <t>Receipt of Processing Fee </t>
  </si>
  <si>
    <t>Margin money receipt </t>
  </si>
  <si>
    <t>Agreement to sale/draft sale deed </t>
  </si>
  <si>
    <t>Receipt of original papers in case of LAP. </t>
  </si>
  <si>
    <t>Allotment letter, share certificate, NOC from Society, Completion Certificate etc. </t>
  </si>
  <si>
    <t>Approved Plan, Valuation report, legal search Report. </t>
  </si>
  <si>
    <t>List of documents from financial institution , SOA of borrower </t>
  </si>
  <si>
    <t>Disbursement request Form, Disbursement process Note </t>
  </si>
  <si>
    <t>MITC </t>
  </si>
  <si>
    <t>Any other document as prescribed or recoomended by the Sanctioning or Disbursing authority of CBHFL</t>
  </si>
  <si>
    <t xml:space="preserve">Disbursement team will approve the disbursement request after taking all due diligence and upload signed/approved disbursement process note in LOS.  -  System should facilitate recording these events </t>
  </si>
  <si>
    <t>Repayment</t>
  </si>
  <si>
    <t>System to have the ability to define different calculation methods, repayments methods / variations like step up, step down, bullet payment, pre-payment, part-payment etc. - configurable from front end by CBHFL designated users with or without IT Support; Changes to be made effective upon an approval through a workflow</t>
  </si>
  <si>
    <t>Must be able to support multiple billing cycle</t>
  </si>
  <si>
    <t xml:space="preserve">Parameterized payment knock-off sequence </t>
  </si>
  <si>
    <t xml:space="preserve">Support payment threshold by product and delinquency (Month In Arrears) </t>
  </si>
  <si>
    <t>Must be able to support payment holiday / grace period</t>
  </si>
  <si>
    <t xml:space="preserve">Able to calculate rebate amount for early loan payoff by providing a </t>
  </si>
  <si>
    <t>simulator/payment schedule</t>
  </si>
  <si>
    <t>Support and able to differentiate multiple payment channels:</t>
  </si>
  <si>
    <t>1. Repayment by Direct Debit</t>
  </si>
  <si>
    <t>2. Repayment by Cheque</t>
  </si>
  <si>
    <t>3. Repayment by NACH</t>
  </si>
  <si>
    <t>4. Repayment by Bank Transfer</t>
  </si>
  <si>
    <t xml:space="preserve">Accept advance payment from customer </t>
  </si>
  <si>
    <t xml:space="preserve">Support backdated payment from customer </t>
  </si>
  <si>
    <t>1. Payoff by Asset</t>
  </si>
  <si>
    <t>2. Payoff by Legal/Insurance</t>
  </si>
  <si>
    <t>3. Restructured Loan</t>
  </si>
  <si>
    <t>Able to refund to customer excess amounts from overpayments</t>
  </si>
  <si>
    <t>Support upload of bank statement for payment reconciliation/matching</t>
  </si>
  <si>
    <t>Account Status &amp; Maintenance</t>
  </si>
  <si>
    <t>Must be able to indicate the current status of a loan account such as :</t>
  </si>
  <si>
    <t>1. New</t>
  </si>
  <si>
    <t>2. Active</t>
  </si>
  <si>
    <t>3. Delinquent</t>
  </si>
  <si>
    <t>4. SMA 1</t>
  </si>
  <si>
    <t>5. SMA 2</t>
  </si>
  <si>
    <t>6. NPA</t>
  </si>
  <si>
    <t>8. Cancelled</t>
  </si>
  <si>
    <t>10. Written-Off</t>
  </si>
  <si>
    <t>Disallow user to perform any monetary transaction once account is manually or automatically closed</t>
  </si>
  <si>
    <t>Loan Servicing</t>
  </si>
  <si>
    <t>Able to support loan feature below :</t>
  </si>
  <si>
    <t>Loan Rescheduling</t>
  </si>
  <si>
    <t>Loan Restructuring</t>
  </si>
  <si>
    <t>Loan Refinancing; Loan Assignment with a Financing Institution</t>
  </si>
  <si>
    <t>Should support simulation of loan repayment schedule for any loan products for any existing account</t>
  </si>
  <si>
    <t>Should support flexible early settlement before maturity date with advance simulation capability</t>
  </si>
  <si>
    <r>
      <t>Should maintain all transaction history information of an account for a user definable period of time and retrievable on demand throu</t>
    </r>
    <r>
      <rPr>
        <sz val="16"/>
        <color rgb="FF00B050"/>
        <rFont val="Arial"/>
        <family val="2"/>
      </rPr>
      <t>g</t>
    </r>
    <r>
      <rPr>
        <sz val="16"/>
        <color rgb="FF000000"/>
        <rFont val="Arial"/>
        <family val="2"/>
      </rPr>
      <t>h front end queries</t>
    </r>
  </si>
  <si>
    <t>Should support waiver (fee, late charge and etc) functionality and generate accounting entries automatically as configured for General Ledger Module / System</t>
  </si>
  <si>
    <t>Should support regeneration (Document repository) of documents (e.g. notices, advices, statements)</t>
  </si>
  <si>
    <t xml:space="preserve">Should support loan disbursement process to customer with following method : </t>
  </si>
  <si>
    <t>1. Deposit into customer saving account</t>
  </si>
  <si>
    <t>2. Cheque</t>
  </si>
  <si>
    <t>Provision for partial disbursement</t>
  </si>
  <si>
    <t>Provision for Multiple disbursement</t>
  </si>
  <si>
    <t>Settlement</t>
  </si>
  <si>
    <t>Provision for settlement process with borrowers generate accounting in General Ledger system</t>
  </si>
  <si>
    <t>Provision for settlement process with third party (such as Insurance company for personal financing product) and generate accounting entries to General Ledger System</t>
  </si>
  <si>
    <t>Provision to pass adjustment entries (e.g. Outstanding Principal, clawback amount, etc.) to loan account during settlement process</t>
  </si>
  <si>
    <t>Support value dated settlement</t>
  </si>
  <si>
    <t>Support additional fees charged during the settlement process</t>
  </si>
  <si>
    <t>Support refund function for overpayment during settlement</t>
  </si>
  <si>
    <t>Fee/ Late Charge</t>
  </si>
  <si>
    <t xml:space="preserve">Parameterized late charge function: </t>
  </si>
  <si>
    <t>1. Late Charge Description</t>
  </si>
  <si>
    <t>2. Late Charge Calculation (i.e. Fixed Amount vs Percentage)</t>
  </si>
  <si>
    <t>3. Late Charge Effective Period (Date from when Late Charge is start applied)</t>
  </si>
  <si>
    <t>4. Late Charge Grace Period</t>
  </si>
  <si>
    <t>Able to link late charge with product</t>
  </si>
  <si>
    <t xml:space="preserve">Parameterized the fee with minimum info below: </t>
  </si>
  <si>
    <t>1. Fee Description</t>
  </si>
  <si>
    <t>2. Fee Calculation (i.e. Fixed Amount vs Percentage)</t>
  </si>
  <si>
    <t>3. Fee Calculation (Fee inclusive loans)</t>
  </si>
  <si>
    <t>4. Fee Period (From &amp; To Date)</t>
  </si>
  <si>
    <t>5. Minimum/Maximum Fee</t>
  </si>
  <si>
    <t>Able to link different fees with product</t>
  </si>
  <si>
    <t>Support fee payment priority for accounts with multiple fees applied</t>
  </si>
  <si>
    <t>Able to link different fees to different general ledger accounts</t>
  </si>
  <si>
    <t>Support generation of fee charge advice</t>
  </si>
  <si>
    <t>Support fee waivers</t>
  </si>
  <si>
    <t>To be used by Collections Executive, Collections Manager and any related Supervisor for end to end Collections Processing, Monitoring, MIS and Transactions</t>
  </si>
  <si>
    <t>Ability to accept, record and provide an electronic receipt in realtime; also ability to print the receipt if the customer has visited any branch / office of CBHFL</t>
  </si>
  <si>
    <t>The ability to automatically track the Collections Executive's movement and mark attendance for the day</t>
  </si>
  <si>
    <t>Collections Executive should be able to capture images of the premises, location, persons, documents through the mobile app</t>
  </si>
  <si>
    <t>The app should also support and have the OCR capability to read the content from the scanned documents and automatically update the system</t>
  </si>
  <si>
    <t>The mobile app should be able perform well even in low bandwidth  in tier II, tier III locations</t>
  </si>
  <si>
    <t>EMI Processing / NACH Interface</t>
  </si>
  <si>
    <t>Processed file to be uploaded the LMS or CBS system and transactions posted to individual accounts including bounced EMIs, Charges (automatically)</t>
  </si>
  <si>
    <t>Bounced or failed payments</t>
  </si>
  <si>
    <t>Re-Presenting EMI</t>
  </si>
  <si>
    <t>PDC</t>
  </si>
  <si>
    <t>Receipts management</t>
  </si>
  <si>
    <t>Cash Recovery</t>
  </si>
  <si>
    <t>At Branch and at Customer's location, cash collection should be possible</t>
  </si>
  <si>
    <t>Account Status</t>
  </si>
  <si>
    <t xml:space="preserve">Maintain every status history (without overwriting) with date </t>
  </si>
  <si>
    <t>Delinquency</t>
  </si>
  <si>
    <t>When overdue beyond 30 days</t>
  </si>
  <si>
    <t>Penal Calculation</t>
  </si>
  <si>
    <t>DPD Calculation</t>
  </si>
  <si>
    <t>DPD to be calculated and maintained for every Overdue / Delinquent Account and a DPD report on any given date should be possible to be generated</t>
  </si>
  <si>
    <t>Collection Process</t>
  </si>
  <si>
    <t xml:space="preserve">Able to provide parameter driven capability in calculation of  the following for </t>
  </si>
  <si>
    <t>analysis and reporting:</t>
  </si>
  <si>
    <t>1. Ageing/delinquency on overdue accounts</t>
  </si>
  <si>
    <t>2. Segregation of accounts</t>
  </si>
  <si>
    <t xml:space="preserve">Able to provide aging delinquent history for the past 24 months for individual </t>
  </si>
  <si>
    <t>account level</t>
  </si>
  <si>
    <t>Able to do automatic calculations for Expected Losses, based on IFRS 9</t>
  </si>
  <si>
    <t>Able to configure specific provision percentage by ageing/delinquency bucket</t>
  </si>
  <si>
    <t>Collection could be through NACH (re-present); PDC (invoke guarantee cheques or cheques given by customer) or through Cash at Branch or to Collections Executive</t>
  </si>
  <si>
    <t>System should have the configurable module to allocate delinquent cases to "Collections Executives - internal or external" and monitor their movements and collections</t>
  </si>
  <si>
    <t>Manual allocation and reallocation of cases to the Collections Executive by the supervisor</t>
  </si>
  <si>
    <t>Collections Executives should be able to collect cash or cheque on the field from delinquent customers and update the same through the mobile app / tab based app which should online update the core system automatically. Generate an electronic receipt for cash immediately and a temporary receipt for cheque received and a final receipt when the cheque gets cleared</t>
  </si>
  <si>
    <t>PTP and other trail analysis - what are the different Trail Codes being used at CBHFL - whether system has the feature to maintain Trail Master codes</t>
  </si>
  <si>
    <t>Identify “Bad Rates” across Products, Geographics, DSAs (who have introduced the customers), Sales / Credit (who onboarded / approved the customer)</t>
  </si>
  <si>
    <t>Supervisor review to effectively monitor and manage Collections Executive’s performance</t>
  </si>
  <si>
    <t>Case viewer to search and view delinquent cases</t>
  </si>
  <si>
    <t>Group curing facility to handle multiple accounts of a delinquent customer</t>
  </si>
  <si>
    <t>Escalation of cases to supervisor for effectively monitoring and administering the cases allocated to the individual Collections Executives</t>
  </si>
  <si>
    <t>Up gradation Amount (Minimum amount required for up gradation of an account from NPA to PA)</t>
  </si>
  <si>
    <t>Queue of Charges through Module</t>
  </si>
  <si>
    <t>Bifurcation of Overdue Amount (Interest, Penal Interest, Charges etc.)</t>
  </si>
  <si>
    <t>Repayment mode flag in each account</t>
  </si>
  <si>
    <t>Asset Classification Module</t>
  </si>
  <si>
    <t>SMA Marking / Reversing / SMA 1</t>
  </si>
  <si>
    <t>Customer failed to clear dues on or before the 30th day from original due date</t>
  </si>
  <si>
    <t xml:space="preserve">                                                   SMA 2</t>
  </si>
  <si>
    <t>Customer failed to clear dues on or before the 60th day from original due date</t>
  </si>
  <si>
    <t>NPA Management</t>
  </si>
  <si>
    <t>Marking of NPA for all related accounts</t>
  </si>
  <si>
    <t>NPA Account Transactions</t>
  </si>
  <si>
    <t xml:space="preserve">Return on NPA, Monthly Returns </t>
  </si>
  <si>
    <t>Schedule I</t>
  </si>
  <si>
    <t>Schedule II</t>
  </si>
  <si>
    <t>Schedule III</t>
  </si>
  <si>
    <t>Write Off</t>
  </si>
  <si>
    <t>Facility to write off an account and post all the underlying transactions automatically by the system</t>
  </si>
  <si>
    <t>Able to record litigation activities including the following information:</t>
  </si>
  <si>
    <t xml:space="preserve">1. Customer information, e.g. name, address 2. Credit card / Loan account information e.g. months in arrears, </t>
  </si>
  <si>
    <t>outstanding balance</t>
  </si>
  <si>
    <t>Able to extract write-off details for recovery management e.g.</t>
  </si>
  <si>
    <t>1. Write-off date</t>
  </si>
  <si>
    <t>2. Write-off amount</t>
  </si>
  <si>
    <t>Mark the status of an account as "Legal" and record / remind the Legal case details and also alert x days before the next hearing, upload all legal opinions and court directives</t>
  </si>
  <si>
    <t>When a loan is recalled and legal action is contemplated the system should maintain a complete dairy of suit filed accounts till final decree is obtained and disposal of property takes place. Write off and write back should also be supported. Net present value calculation for evaluation of compromise proposals to be supported.</t>
  </si>
  <si>
    <t>The end to end SARFAESI process should be configurable and workflows maintained for executing the SARFAESI stage of the loan</t>
  </si>
  <si>
    <t>Disposal</t>
  </si>
  <si>
    <t>Disposal process workflow should be possible on the system</t>
  </si>
  <si>
    <t>Communication</t>
  </si>
  <si>
    <t>System to generate alerts / communications (configurable) on any event trigger - SMS, eMail, WhatsApp</t>
  </si>
  <si>
    <t>System to store the details of all such alerts sent to customers and the same should be retrievable for view and print in the form of a formatted report</t>
  </si>
  <si>
    <t>Interface with SMS Gateway</t>
  </si>
  <si>
    <t>Interface with eMail (SNMP Gateway)</t>
  </si>
  <si>
    <t>Interface with Call Centre</t>
  </si>
  <si>
    <t>Interface with CRM</t>
  </si>
  <si>
    <t>Workflow</t>
  </si>
  <si>
    <t>Configurable workflows with the Collections module for any review, approval or reject with comments (e.g. Legal, Writeoff,  Reschedule, SARFAESI, Disposl/Auction, the various stages the loan account has come through so far)</t>
  </si>
  <si>
    <t>Configurable business rules for NPA Norms, SMA norms, Writeoff, Reschedule and others; CBHFL Team should be able to maintain these rules</t>
  </si>
  <si>
    <t>Upload, Retreive, View, Print the documents received during loan processing and subsequently</t>
  </si>
  <si>
    <t>Receipts Management</t>
  </si>
  <si>
    <t>It should be possible to SMS, email or print the receipts at the cash counter; If a receipt is being printed for 2nd time, it should be marked as DUPLICATE</t>
  </si>
  <si>
    <t>Accounting</t>
  </si>
  <si>
    <t>ReScheduling</t>
  </si>
  <si>
    <t>Restructuring</t>
  </si>
  <si>
    <t>Reports &amp; MIS</t>
  </si>
  <si>
    <t>Support generation of notices/reminders via the following methods:</t>
  </si>
  <si>
    <t>1. Email</t>
  </si>
  <si>
    <t>2. SMS</t>
  </si>
  <si>
    <t xml:space="preserve">Dunning, Pre-emptive calling, Early Stage, Mid Range, Late and Legal </t>
  </si>
  <si>
    <t>Chart of Accounts</t>
  </si>
  <si>
    <t>Creating Chart of Accounts for CBHFL by defining various divisions, departments, main accounts, sub accounts and analysis codes </t>
  </si>
  <si>
    <t>Multi divisional , multi department accounting </t>
  </si>
  <si>
    <t>Unlimited user defined sub ledgers </t>
  </si>
  <si>
    <t>Define and capture activity codes to analyze expenses within general ledger accounts </t>
  </si>
  <si>
    <t>Consolidation at group level </t>
  </si>
  <si>
    <t>Term loan repayment and its interest repayment</t>
  </si>
  <si>
    <r>
      <t>Group Head of Creditors—Allow</t>
    </r>
    <r>
      <rPr>
        <b/>
        <sz val="16"/>
        <color rgb="FF000000"/>
        <rFont val="Arial"/>
        <family val="2"/>
      </rPr>
      <t xml:space="preserve"> </t>
    </r>
    <r>
      <rPr>
        <sz val="16"/>
        <color rgb="FF000000"/>
        <rFont val="Arial"/>
        <family val="2"/>
      </rPr>
      <t>to create master GL of individual supplier/creditor with their personal details like address, GST number, contact detail and grouping them as Sundry creditors. While transaction will be entered in individual GL but all accounts should be clubbed in group head “Sundry Creditors” in trial balance instead of showing individual names</t>
    </r>
  </si>
  <si>
    <t>Accounting Masters</t>
  </si>
  <si>
    <t>Accounting Transactions</t>
  </si>
  <si>
    <t>Able to generate real-time, online accounting general ledger entries for financial transactions performed</t>
  </si>
  <si>
    <t>Accounting Reports</t>
  </si>
  <si>
    <t>Accounts Receibables</t>
  </si>
  <si>
    <t>Accounts Receivables </t>
  </si>
  <si>
    <t>Accounts Payable</t>
  </si>
  <si>
    <t>Accounts Payables </t>
  </si>
  <si>
    <t>AR-AP Masters</t>
  </si>
  <si>
    <t>AR-AP Transactions</t>
  </si>
  <si>
    <t>AR-AP Reports</t>
  </si>
  <si>
    <t>Trial Balance, Balance Sheet</t>
  </si>
  <si>
    <t>Trial Balance, Income &amp; Expense Statement, Balance sheet at group level </t>
  </si>
  <si>
    <r>
      <t xml:space="preserve">Consolidation of Trial balance of Branches and head-Office and </t>
    </r>
    <r>
      <rPr>
        <b/>
        <sz val="16"/>
        <color rgb="FF000000"/>
        <rFont val="Arial"/>
        <family val="2"/>
      </rPr>
      <t>auto generation of Financial Statements</t>
    </r>
    <r>
      <rPr>
        <sz val="16"/>
        <color rgb="FF000000"/>
        <rFont val="Arial"/>
        <family val="2"/>
      </rPr>
      <t xml:space="preserve"> (Profit and loss account, Balance Sheet and cash flow statement as per CBHFL requirement)</t>
    </r>
    <r>
      <rPr>
        <b/>
        <sz val="16"/>
        <color rgb="FF000000"/>
        <rFont val="Arial"/>
        <family val="2"/>
      </rPr>
      <t>, some critical are as follows and not limited to:</t>
    </r>
  </si>
  <si>
    <t>Provision to classify a set of GL heads of account  under a Group head</t>
  </si>
  <si>
    <t>Provision for a group head to be presented in the profit and loss, balance sheet as per CBHFL format</t>
  </si>
  <si>
    <t>Provision to reclassify or modify a head of account under a different Group Head should be available</t>
  </si>
  <si>
    <t xml:space="preserve">Automated Balance Sheet; Monthly, Quarterly, Half Yearly, Yearly; Branch Wise; Consolidated;  </t>
  </si>
  <si>
    <t>Automatic month end processing </t>
  </si>
  <si>
    <t>Bank Reconciliation</t>
  </si>
  <si>
    <t>Auto Reconciliation - BRS, by uploading the Bank Statement to the GL module and the system should provide a report of Reconciliation and un-reconciles entries</t>
  </si>
  <si>
    <t>Sysem should allow manual intervention for those un-reconciled entries to update the reconciliation status</t>
  </si>
  <si>
    <t>Maintenance of signatories record of all bank accounts of company</t>
  </si>
  <si>
    <t>Maintenance of Cheque Book issue register of all Bank Account.</t>
  </si>
  <si>
    <t>Preparation of Final Accounts on quarterly basis</t>
  </si>
  <si>
    <t>Preparation of Annual Accounts.</t>
  </si>
  <si>
    <t>Bank Reconciliation Masters</t>
  </si>
  <si>
    <t>Bank Reconciliation Reports</t>
  </si>
  <si>
    <t>Able to generate reports to support reconciliation with general ledgers.</t>
  </si>
  <si>
    <t>GST, INDAS</t>
  </si>
  <si>
    <t>GST Module with interface to GL Accounting module, GST Returns filing</t>
  </si>
  <si>
    <t>Maintenance of GST Data and its return filing</t>
  </si>
  <si>
    <t xml:space="preserve">GST payment </t>
  </si>
  <si>
    <t>GST Audit process</t>
  </si>
  <si>
    <t>INDAS accounting support and interfaces</t>
  </si>
  <si>
    <t>Day to Day Transaction</t>
  </si>
  <si>
    <t>Accounting of day to day transactions like bill payments, fund transfer/receipt, GST &amp; TDS Challan Payment etc. at Head Office</t>
  </si>
  <si>
    <t>Petty cash expenses</t>
  </si>
  <si>
    <t>Integrate with external GLs</t>
  </si>
  <si>
    <t>Support integration to external General Ledger System</t>
  </si>
  <si>
    <t>Able to support multiple cost centres</t>
  </si>
  <si>
    <t>Able to configure COA by product</t>
  </si>
  <si>
    <t>Budgeting &amp; Finance</t>
  </si>
  <si>
    <t>Budgetary controls over the financial transactions. </t>
  </si>
  <si>
    <t>Tracking and managing the fund position at branch &amp; HO through corporate net banking</t>
  </si>
  <si>
    <t>Fund Transfer/Receipt from Branch accounts through personal net banking</t>
  </si>
  <si>
    <t>Advance Tax Payment</t>
  </si>
  <si>
    <t>Income Tax Audit</t>
  </si>
  <si>
    <t>Payment of TDS</t>
  </si>
  <si>
    <t>Maintenance of TDS data and its return filing</t>
  </si>
  <si>
    <t>Cash Flow Projection process</t>
  </si>
  <si>
    <t>Statements - Able to support generation, printing downloading of statements, reports in formats of xls, pdf, csv</t>
  </si>
  <si>
    <t>Reporting across modules, interfaces mentioned in this document + Customised reports + MIS + Daily, Monthly, Quarterly reports; Adhoc report generation capabilities</t>
  </si>
  <si>
    <t>System to provide flexibility to generate user defined Reports</t>
  </si>
  <si>
    <t>Reusable reports formats </t>
  </si>
  <si>
    <t xml:space="preserve">Creation of MIS with loan wise disbursement, DSA name, DSA payout amount and date. </t>
  </si>
  <si>
    <t>Repayment Schedule - Able to support generation and printing of repayment schedule</t>
  </si>
  <si>
    <t>Frequency - Able to support printing statement : Daily, Weekly, Monthly, Quarterly, Yearly</t>
  </si>
  <si>
    <t>Able to generate, print, download ad-hoc reports and statements : Template for customisation</t>
  </si>
  <si>
    <t>Compliance Reporting</t>
  </si>
  <si>
    <t>System should support generation, view, download of reports as per above regulatory authority prescribed formats and compatiable with the "Automated Data Flow" protocols.</t>
  </si>
  <si>
    <t>System should also support to accommodate changes in the above formats as and when the respective regulator</t>
  </si>
  <si>
    <t>Automated treasury management - Funds Management, borrowings from banks and other institutions.</t>
  </si>
  <si>
    <t>The proposed system should include functionalities but not limited to fund-raising and making investments.</t>
  </si>
  <si>
    <t>System should support all operational, technical capabilities for the above functions</t>
  </si>
  <si>
    <t>Ability to captures real-time banking, account, transaction, asset, and market data</t>
  </si>
  <si>
    <t>Workflow and process integration tools.</t>
  </si>
  <si>
    <t>Cash management.</t>
  </si>
  <si>
    <t>Liquidity management.</t>
  </si>
  <si>
    <t>Debt management.</t>
  </si>
  <si>
    <t>Tracking of repayment due dates, interest payments, foreclosures, normal closures</t>
  </si>
  <si>
    <t>Fund wise linking of loans disbursed to customers</t>
  </si>
  <si>
    <t>Reports - canned reports, customised reports, adhoc reports capabilities</t>
  </si>
  <si>
    <t>Asset Liability Management - Integrated module with GL Accounting, Loan Management, FD System / module</t>
  </si>
  <si>
    <t>Automatically generate reports as per business and regulatory requirement as follows but not confined to :</t>
  </si>
  <si>
    <t>IRRBB </t>
  </si>
  <si>
    <t>Liquidity Risk Management including LCR, NSFR and Stress Testing</t>
  </si>
  <si>
    <t>Data Management Utility</t>
  </si>
  <si>
    <t>Extensive Regulatory and MIS Reports</t>
  </si>
  <si>
    <t>Vendor Master, Vendor Types</t>
  </si>
  <si>
    <t>Vendor Creation, Onboarding</t>
  </si>
  <si>
    <t>Workflow to approve the onboarding of a Vendor</t>
  </si>
  <si>
    <t>Link vendor codes to each loan account or deposit account or any bill / transaction</t>
  </si>
  <si>
    <t>Accounts department should be able to make the payments online upon confirmation from vendor and internal approvals with Taxes deducted appropriately</t>
  </si>
  <si>
    <t>Vendor Payments - automated bill generation based on activities performed / completed by vendor</t>
  </si>
  <si>
    <t xml:space="preserve">CBHFL has adopted centralized process of vendor’s payments.
Vendor’s payment includes bills of vendors like but not limited to Valuer, Field Investigation Agency, Risk Control Unit, Legal Firm, CA Firm, Direct Selling Agent, FD Broker </t>
  </si>
  <si>
    <t>System should also support the centralized bill processing as follows :</t>
  </si>
  <si>
    <r>
      <t>Step 1: Collection of Bills from vendors: Obtain original, signed bills from vendors on monthly basis with borrower wise/ account wise details in prescribed format. </t>
    </r>
    <r>
      <rPr>
        <b/>
        <sz val="16"/>
        <color rgb="FF000000"/>
        <rFont val="Arial"/>
        <family val="2"/>
      </rPr>
      <t xml:space="preserve"> System should have the provision to enter these bills, scan them upload, link to a specific activity/vendor/loan account/FD account</t>
    </r>
  </si>
  <si>
    <t>Step 2: Checking &amp; Verification of bill at Branch: Branch must check authenticity and correctness of bills and forward them to Head Office for payment with the recommendation of Branch Manager. </t>
  </si>
  <si>
    <t>Step 3: Cross Checking of bills at HO: On receipt of bills from branch, the executive/processing personnel should scrutinize the bills with supporting documents and maintain MIS of all payments to avoid double payments. </t>
  </si>
  <si>
    <t>Step 4: Approval for Payments: After confirming authenticity of bills, the Executive/processing personnel should obtain approval from competent authority vested with non-lending powers to sanction the payment of bills. </t>
  </si>
  <si>
    <t>Step 5: Entry in books of accounts: Entry for bill payment is to be made by the executive/processing personnel (Maker) in CBS system after sanctioning &amp; before dispatching of cheque and checker should authorize the entry. </t>
  </si>
  <si>
    <t>Entry in CBS system will be done through inter-branch module at Head Office. Maker and Checker should ensure that entry of all bills processed must be accounted for in respective branch only. </t>
  </si>
  <si>
    <r>
      <t xml:space="preserve">Step 6: </t>
    </r>
    <r>
      <rPr>
        <b/>
        <sz val="16"/>
        <color rgb="FF000000"/>
        <rFont val="Arial"/>
        <family val="2"/>
      </rPr>
      <t>Maintenance of record in books</t>
    </r>
    <r>
      <rPr>
        <sz val="16"/>
        <color rgb="FF000000"/>
        <rFont val="Arial"/>
        <family val="2"/>
      </rPr>
      <t>: - Account/Disbursement Department at HO maintains record of all bill payments in a register. Separate records of output GST liability, output GST liability under RCM, and input tax credit under GST have to be maintained on monthly basis for statutory </t>
    </r>
  </si>
  <si>
    <t>System should flexibility to onboard etailers/channel partners/fintech companies/service providers for lead generation/marketing data analytics/any other purpose on a plug and play mode</t>
  </si>
  <si>
    <t>Channel Partner on-boarding and service terms configuration</t>
  </si>
  <si>
    <t>Module shall have functionality to record and analyse performance, quality etc. of service providers and generate reports as against predefined parameters</t>
  </si>
  <si>
    <t>Performance Management</t>
  </si>
  <si>
    <t>System shall facilitate detailed calculation of performance based commission/payout as per business generated/converted through Direct channel, Partners, Affiliates and Aggregators etc. The system shall have feature for auto generation of various invoices, verification of invoice/claims raised by aforesaid sources and generation of auto populated payment advices.</t>
  </si>
  <si>
    <t>Payout Management</t>
  </si>
  <si>
    <t>Online, Offline FD Application</t>
  </si>
  <si>
    <t>Fixed Deposits</t>
  </si>
  <si>
    <t>Interest Payable Monthly, Quarterly and Interest payable at Maturity (Principal+Interest) - Cumulative FDs</t>
  </si>
  <si>
    <t xml:space="preserve">Single or Joint Accounts with various operation options like Either or Survivor; A only ; A and B jointly etc., </t>
  </si>
  <si>
    <t>FD Interest Calculation with intervening or end of maturity holidays being taken into consideration;</t>
  </si>
  <si>
    <t xml:space="preserve">Company has adopted centralized process for preparation and maintenance of Fixed Deposits.
Braches should be able to forward online, relevant document to Head Office for fresh/renewal/closure of fixed deposit after receipt of physical FD Application from depositor (it should be possible to scan the signed document and attach it with the application details entered on system) for further processing at HO
</t>
  </si>
  <si>
    <t xml:space="preserve">Branch should be able input the application form details from the form submitted by the customer or enter the data on the system as per customer's requirement and print the same at branch, obtain the signatures(s) and upload the scanned document with signatures.
</t>
  </si>
  <si>
    <t xml:space="preserve">The system should enable end to end process applicable for managing fresh/renewal/closure and interest payment of deposit.
</t>
  </si>
  <si>
    <t xml:space="preserve">Process of fixed deposit begins with distribution channel (i.e. FD Broker). </t>
  </si>
  <si>
    <t>Branch/HO shall provide FD broker Empanelment form to intended broker agency seeking empanelment in our company. After satisfying all terms and conditions of Vendors Empanelment Policy; concerned Department of HO will allot a unique FD Broker code to broker agency and convey the same through Welcome letter. Company shall maintain healthy relationship with distribution channel. System to have this capability.</t>
  </si>
  <si>
    <t xml:space="preserve"> Maintenance of Fixed Deposit Register</t>
  </si>
  <si>
    <t xml:space="preserve">List of 100% TAX exemption list </t>
  </si>
  <si>
    <t>If any Sunday or holiday falls between the maturity date and date of payment, then the system add overdue interest. If maturity on 30th and process the maturity payment on 31st, then system add one day Interest</t>
  </si>
  <si>
    <t>Lien mark on demand loan</t>
  </si>
  <si>
    <t>Report of Monthly/ quarterly Interest payment should be generated</t>
  </si>
  <si>
    <t>TDS deduction to happen quarterly automatically</t>
  </si>
  <si>
    <t>TDS Register, on which Ac no, Name of Depositor, PAN No, Date of Deduction, Intt Amt, TDS Rate, TDS Amt will show (for filing TDS Return)</t>
  </si>
  <si>
    <t>Balance Book should include and display Nominee Name, Relation and Address of Nominee</t>
  </si>
  <si>
    <t>Balance Book should also include Closure Date, Date of Claim, Amount Paid and Reason for Delay in Repayment.</t>
  </si>
  <si>
    <t>Fresh and renewal report should get generated separately</t>
  </si>
  <si>
    <t>CIF should work without any duplication of customers - different customers should not have same CIF</t>
  </si>
  <si>
    <t>System should also have the provision for the preparation of Fresh / Renewal of Fixed deposit process :</t>
  </si>
  <si>
    <t>b. Address proof and </t>
  </si>
  <si>
    <t>c. Depositors photograph </t>
  </si>
  <si>
    <t>IV. Declaration of non taxable income from the depositor, if applicable (Form 15H in case of senior citizens - 60 years and above, and Form 15G in case of below 60 year) </t>
  </si>
  <si>
    <t>If the cheque is dishonored due to insufficient funds, then All FD application related documents will be shredded and appropriate communication will be sent to the deposit applicant and the FD Broker. </t>
  </si>
  <si>
    <t>If the cheque is dishonored due to technical reasons, (only for specific reasons, wherein a new cheque is not required from the depositor) the FD Department at HO will represent the cheque again. </t>
  </si>
  <si>
    <t>Report containing all details of principal paid, Interest paid till date and TDS adjusted till date</t>
  </si>
  <si>
    <t>Depositor has to mandatorily provide the fixed deposit receipt to CBHFL. This will be done either by handing over the receipt at a CBHFL (branch/HO) or to the FD Broker. The FD Broker will send the fixed deposit receipt to the FD Department at HO. The FD Department at HO will run all the validations and authorize payment of the maturity proceeds. Maintain the record of Maturity Deposit, this report will contain details of principal paid, Interest paid till date and TDS adjusted till date. </t>
  </si>
  <si>
    <t>If fund transfer is not successful, then the FD Department will send a cheque to the depositor. This cheque will be dispatched to the depositors address by Courier. If successful delivery is not done, then 2nd attempt will be made via Speed Post. If undelivered for the second time, the same will then be marked in the record as returned as undelivered. On successful credit to the depositors account, intimation will be SMSed. </t>
  </si>
  <si>
    <t>I. E-mail to the depositor </t>
  </si>
  <si>
    <t>II. Provided to the depositor in physical mode (courier) on special request received at depositor service unit. </t>
  </si>
  <si>
    <t>Fixed Assets Masters :  Vendor Masters, FA Category, FA Type, FA Code, FA Description and all related master data maintenance</t>
  </si>
  <si>
    <t>Fixed Assets : Requisition online (from Employees - HO, Branch, Spoke locations)</t>
  </si>
  <si>
    <t>FA Procurement :  Consolidate requisitions and seek quotations from vendors / supplier</t>
  </si>
  <si>
    <t>Maintenance of Fixed Assets Register</t>
  </si>
  <si>
    <t>Centralised Fixed Assets Management System - This module should be independent of the rest of system ideally but closely integrateable at LOS, LMS, Collects and other modules in and outside CLS</t>
  </si>
  <si>
    <t xml:space="preserve">Create a Fixed Assets Account for a set of “Fixed Assets” </t>
  </si>
  <si>
    <t>Fixed Assetss could be Moveable, Immoveable assets, Securities</t>
  </si>
  <si>
    <t xml:space="preserve"> List all details of each “Fixed Assets” and attach images / documents against each “Fixed Assets Record”</t>
  </si>
  <si>
    <t>Capture attributes like Fixed Assets – current value (allow multiple valuation from  different valuers</t>
  </si>
  <si>
    <t xml:space="preserve">System to cross-check the “Loan Account” coverage with “Fixed Assets Value” of the “Fixed Assets Account” linked.  </t>
  </si>
  <si>
    <t>“Fixed Assets Value Consideration” to be configurable as a % of the “Fixed Assets Value” suggested by Least Value, Average Value, Maximum Value (options)</t>
  </si>
  <si>
    <t xml:space="preserve">Add, Modify, Block – Fixed Assets Account; </t>
  </si>
  <si>
    <t>Fixed Assets re-valuation (data upload facility for revaluation, integration with external sources)</t>
  </si>
  <si>
    <t> - Yearly Depreciation and current Residual Value</t>
  </si>
  <si>
    <t> - Impairment of Fixed Assets and replacement, sales, auction</t>
  </si>
  <si>
    <t>Fixed Assets documentation - linkage with DMS or within Fixed Assets module</t>
  </si>
  <si>
    <t>Implementation</t>
  </si>
  <si>
    <t>High Level activities which will be carried out for Implementation of DLP platform is as below:</t>
  </si>
  <si>
    <t>a. Requirements elicitation with Cent Bank HFC's business team based on discussions, structure questionnaire etc.</t>
  </si>
  <si>
    <t xml:space="preserve"> Requirement Gathering and mapping with the DLP platform being offered</t>
  </si>
  <si>
    <t>Installation and Configuring of Solution</t>
  </si>
  <si>
    <t>Configure, Test, Deliver, UAT and Production movement</t>
  </si>
  <si>
    <t xml:space="preserve"> Implementation of DLP platform which includes :</t>
  </si>
  <si>
    <t>a.  UX UI</t>
  </si>
  <si>
    <t>c.  Web Analytics for the tranffic and key link usages using Google Analytics / similar</t>
  </si>
  <si>
    <t>d.  Integrations as defined in scope</t>
  </si>
  <si>
    <t>System and Integration Testing of the  DLP platform</t>
  </si>
  <si>
    <t>Bidder to handhold the User Acceptance Testing (UAT) - by Cent Bank HFC's business  and IT Team</t>
  </si>
  <si>
    <t xml:space="preserve"> Implementation - Other Activities</t>
  </si>
  <si>
    <t>a.  All the components of proposed solution (software, hardware etc.) in the DC site should be replicable at the DR site (except for test and development environment). The proposed solution should have full capability to support database-database and storage-storage replication between DC and DR with a recovery point objective (RPO) and a recovery time objective (RTO) of the Cent Bank HFC. The replication between DC and DR should be possible in both directions. Cent Bank HFC should have the liberty to deploy the solution in multiple test environment in Cent Bank HFC’s Data Center.  The deployment scope should include agreed periodical "Offsite Backup" with a provision of "Restorability".  The  "Offsite Backup" should be made accessible to CBHFL IT/Businness/Representative for view, download, generate reports for internal use include IS and other Audit purposes</t>
  </si>
  <si>
    <t>a.   Supply, installation, customization / development and maintenance of required solutions</t>
  </si>
  <si>
    <t>c.  Provide interfaces required to integrate the solution with other systems and applications</t>
  </si>
  <si>
    <t>d.  Provide application help desk</t>
  </si>
  <si>
    <t>e.  Provide Warranty support of the solution deployed</t>
  </si>
  <si>
    <t>f.  Training the core team and trainers (Train the Trainer model)</t>
  </si>
  <si>
    <t>g.  Provide hand-holding support during roll-out</t>
  </si>
  <si>
    <t>h.  Marketing activation and launching campaign</t>
  </si>
  <si>
    <t>g.  Description of the envisaged scope is not exhaustive and Cent Bank HFC reserves its right to change the scope of the RFP considering the size and variety of the requirements and the changing business conditions</t>
  </si>
  <si>
    <t xml:space="preserve">The Bidder has to envisage all necessary services to be provided and ensure that the same are delivered to the Cent Bank HFC. The Cent Bank HFC will not accept any plea of the Bidder at a later date for omission of services mandatory for successful implementation of the solution as per the defined scope of work on the pretext that the same was not explicitly mentioned in the RFP.
</t>
  </si>
  <si>
    <t>System support to extract any or all data for further analytical functions like back testing, regression, model calibration etc.</t>
  </si>
  <si>
    <t>Setup Self Service Analytics and Visualization platform offering various dashboards, reports and scorecards using both structured and unstructured data</t>
  </si>
  <si>
    <t>Develop analytical models and dashboards/visualisation/reports over the period of contract as per Cent Bank HFC's requirement</t>
  </si>
  <si>
    <t>MIS and Audit Trails</t>
  </si>
  <si>
    <t>a.  The system should provide ability to record all user activities</t>
  </si>
  <si>
    <t>b.  Provide standard reports which are printable in pdf and exportable to Word and Excel or other data analysis formats</t>
  </si>
  <si>
    <t>c.  Allows report configuration by allowing customizing report parameters</t>
  </si>
  <si>
    <t>d.System should generate reports like but not limited to:</t>
  </si>
  <si>
    <t>i.  Applications Approved</t>
  </si>
  <si>
    <t>ii. Applications Denied</t>
  </si>
  <si>
    <t>iii.  Application pending with reasons</t>
  </si>
  <si>
    <t>iv.  Sourcing Performance</t>
  </si>
  <si>
    <t>v.  TAT reports</t>
  </si>
  <si>
    <t>vi.  Disbursed Applications</t>
  </si>
  <si>
    <t>vii.  Case Status Report</t>
  </si>
  <si>
    <t>viii. User Access Rights Report</t>
  </si>
  <si>
    <t>ix.  User Login Logout Report</t>
  </si>
  <si>
    <t>x.  Credit Appraisal Report</t>
  </si>
  <si>
    <t>xi.  Employee Performance Report</t>
  </si>
  <si>
    <t xml:space="preserve">Able to support audit trail reporting for any monetary and non- monetary </t>
  </si>
  <si>
    <t>Able to configure Organisation Structure to specify permissions, i.e. HQ vs  Branch users</t>
  </si>
  <si>
    <t>Proposed Lending, Deposits and systems mentioned on this document should be cloud hosted with the availability percentage of  99.999%</t>
  </si>
  <si>
    <t xml:space="preserve">Provide a description of the proposed solution architecture, including  network and component diagrams and quantities </t>
  </si>
  <si>
    <t xml:space="preserve">Provide a disaster recovery plan for your proposed solution </t>
  </si>
  <si>
    <t xml:space="preserve">Describe how system and data integrity is maintained in the event of a failure  in any of your proposed system components </t>
  </si>
  <si>
    <t xml:space="preserve">Proposed solution should have robust integration capabilities with multiple systems and applications. The proposal must include recommendations and  solutions to handle the communication process required to operate all systems working together with minimum risks </t>
  </si>
  <si>
    <t xml:space="preserve">Solution should allow only secure protocols for communication like SSH and  SFTP instead of telnet and FTP </t>
  </si>
  <si>
    <t>Proposer must provide initial training onsite and on-line for all the required  staffs</t>
  </si>
  <si>
    <t xml:space="preserve">Training should include training of tools and technology, and specific  processes </t>
  </si>
  <si>
    <t>Appendix 02 - Minimum Technical Criteria for "Cloud Based Home Loans, Loans Against Property and Fixed Deposits and all related Support  IT Solutions"</t>
  </si>
  <si>
    <t>RFP for Supply, Installation and Implementation of "Supply and Management of Cloud Based Home Loans, Loans Against Property and Fixed Deposits and all related Support IT Solutions"</t>
  </si>
  <si>
    <t>LOS DLP - Leads Management</t>
  </si>
  <si>
    <t>Loan Application Data Capture</t>
  </si>
  <si>
    <t>Data Deduping</t>
  </si>
  <si>
    <t>The system should be able to perform dedupe for property as well within the local database or external databases upon integration</t>
  </si>
  <si>
    <t>1. Sourcing of Loan File: - CBHFL is in practice to source loan files mainly through three channels i.e. through Direct Selling Agent (DSA), Marketing Executive (ME) and walk in (direct) .  System should support the channels</t>
  </si>
  <si>
    <t>Loan application form should be completely filled and no fields should be left blank. Recent passport size photo to be fixed and cross-signed by Applicant &amp; Co-Applicant/Guarantor etc. Date of Application, Product Type, Tenure in Months, Loan Amount ,ROI Type ,Personal details, Address details, Identification details, Employment details, Bank details, Other Liability, End-Use, Property details, Two References, Place and Date to be completely filled. Acknowledgement Slip to be handed over to applicant. System should support this process</t>
  </si>
  <si>
    <t xml:space="preserve">KYC documents shall obtain as per KYC Policy of the Company and it should be self attested by customer. KYC documents shall also be original seen and verified by Branch Official/ Sales Personnel. System should support this process and to record the status of KYC </t>
  </si>
  <si>
    <t>Login the proposal in LOS: Once the file is ready with basic documents it should be logged in to LOS after clearance of login fee cheque. Once the cheque is clear, verification like FI, RCU, LSR and TSR to be raised. Upon receipt of satisfactory reports credit officer will process the loan and send to BM for further perusal. Based on the lending powers BM may exercise and take the decision else forward to next competent authority. System to support this process to update these events, stages automatically and should be able to retrieve information and save, print in the form of reports</t>
  </si>
  <si>
    <t>4. Process for Report Collection and its Analysis: - After receipt of login fee &amp; KYC Checks, Branch Official/ Sales Personnel will generate/collect various reports like Credit score, RCU/FI Report, Legal Search Report, Valuation Report, Personal Discussion with customer, CERSAI search of proposed property etc. System to support this process to update these events, stages automatically and should be able to retrieve information and save, print in the form of reports</t>
  </si>
  <si>
    <t>5. Preparation of CAM and present before approving authority:- CPA/Credit personnel will prepare the CAM consisting of basic detail, Income eligibility, loan eligibility, average banking, previous loan track record, personal discussion sheet, Tele verification etc. of the customer. Sanction procedure shall be conducted by credit appraiser as per the Credit policy of the Company for the time being in force. System to support this process to update these events, stages automatically and should be able to retrieve information and save, print in the form of reports</t>
  </si>
  <si>
    <t>For a PNI (Property Not Identified) case, system shall not require the user to do a Legal and technical. But once the collateral has been identified, the system shall ask the user to complete the Legal and technical check</t>
  </si>
  <si>
    <t>Offer Letter Process</t>
  </si>
  <si>
    <t>The status of the case to be updates as (configurable)
a. Standard
b. Sub Standard
c. SMA 1
d. SMA 2
e. SMA 3
f. Loss</t>
  </si>
  <si>
    <t>Support payment adjustment/reversal (for exp: invalid payment) and clawback interest If any</t>
  </si>
  <si>
    <t>The system shall have the option to  the select the Product, Sub product, scheme, rate.</t>
  </si>
  <si>
    <t>System to record if this is a property identified case or a Property Not Identified (PNI) case</t>
  </si>
  <si>
    <t>Processing Fees, Legal and other Fees</t>
  </si>
  <si>
    <t>Post Disbursal Documents</t>
  </si>
  <si>
    <t>Credit Score Card</t>
  </si>
  <si>
    <t>The system to have the Document checklist configurable as per the Applicant Type (Salaried/Self employed)</t>
  </si>
  <si>
    <t>3. Fixed to Floating</t>
  </si>
  <si>
    <t>4. Floating to Fixed</t>
  </si>
  <si>
    <t>Customer Calling and Follow up</t>
  </si>
  <si>
    <t>Legal - Reposession  and Auction</t>
  </si>
  <si>
    <t>Field Agents , Executives</t>
  </si>
  <si>
    <t>Generate and Extract centrally (all branches consolidated) the NACH file (in the prescribed format) and upload to NACH through Bank interface</t>
  </si>
  <si>
    <t>Account Statement</t>
  </si>
  <si>
    <t>Predictive - Credit Loss</t>
  </si>
  <si>
    <t>Available</t>
  </si>
  <si>
    <t>Customisable</t>
  </si>
  <si>
    <t>Capture customer Query, Requests, Complaints (QRC)</t>
  </si>
  <si>
    <t>Processing of QRC like assigning cases to designated Customer Service Agents or Executives within CBHFL</t>
  </si>
  <si>
    <t>Dashboarding for Management and regulatory reporting.</t>
  </si>
  <si>
    <t>Acknowledge receipt of QRC</t>
  </si>
  <si>
    <t>Reply to Customers regarding resolution and update status</t>
  </si>
  <si>
    <t>Monitor and audit the status of these QRC by interrnal customer service managers, auditors</t>
  </si>
  <si>
    <t>Customer Service as focus - Regarding New Relationships, Loans, Fixed Deposits and other services being offered by CBHFL</t>
  </si>
  <si>
    <t>Integrate the features with the existing or new Corporate Website (SSL enabled)</t>
  </si>
  <si>
    <t>Corporate Website to be available in the Web format and the same should be available as Responsive Design and accessible over a mobile phone or TAB</t>
  </si>
  <si>
    <t>Customer should be able to view Statement of Account, Repayment Schedule in case of Loans</t>
  </si>
  <si>
    <t xml:space="preserve">Cent Bank HFL corporate website along with a responsive design capability.  tds certificate to name a few.  </t>
  </si>
  <si>
    <t>Customer should be able to view, download Interest Certificate on Loans - Provisinal, Final for the current and previous financial years</t>
  </si>
  <si>
    <t xml:space="preserve">Customers should be able to view, download interest received, TDS deducted certificates pertaining to their Fixed Deposits for the current financial as well as previous financial years.  </t>
  </si>
  <si>
    <t>Customers both existing and prospective should be able to apply for Loans and enter basic details like product, amount, email, mobile number</t>
  </si>
  <si>
    <t xml:space="preserve">Customers should be able to apply for Fixed Deposits online and other operations of Fixed Deposits online </t>
  </si>
  <si>
    <t>Process Quotations on Quality, Costs and other parameters like delivery, support, discounts, AMC, Insurance</t>
  </si>
  <si>
    <t xml:space="preserve">Workflow to upload Quotations in the form of Data Entry and Document image upload for approval </t>
  </si>
  <si>
    <t>Place Orders, Generate PO as per CBHFL PO formats, Terms and Conditions, Delivery address, GST, Other Taxes, Charges</t>
  </si>
  <si>
    <t>Take Delivery of Goods and update in system</t>
  </si>
  <si>
    <t>Update installation status on system and also update FA user's feedback</t>
  </si>
  <si>
    <t>Upload Support, AMC contracts and Insurance details, update renewal dates, periodical maintenance dates</t>
  </si>
  <si>
    <t>Availability (Chose option from the drop down)</t>
  </si>
  <si>
    <t>Available Type</t>
  </si>
  <si>
    <t>Technical Type</t>
  </si>
  <si>
    <t>Security, Access, Password Protection</t>
  </si>
  <si>
    <t>System should have the capability to set escalations conditions during process designing for auto escalation and user defined escalations based on various conditions like SLA breach and set escalation hierarchy</t>
  </si>
  <si>
    <r>
      <t xml:space="preserve">Requires Customisation (Indicate % of customisation required for the functionality stated)
</t>
    </r>
    <r>
      <rPr>
        <b/>
        <sz val="16"/>
        <color rgb="FF000000"/>
        <rFont val="Arial"/>
        <family val="2"/>
      </rPr>
      <t>This column to be filled only in case of the module / feature requires customisation</t>
    </r>
    <r>
      <rPr>
        <sz val="16"/>
        <color rgb="FF000000"/>
        <rFont val="Arial"/>
        <family val="2"/>
      </rPr>
      <t xml:space="preserve">
</t>
    </r>
    <r>
      <rPr>
        <sz val="16"/>
        <color rgb="FFFF0000"/>
        <rFont val="Arial"/>
        <family val="2"/>
      </rPr>
      <t xml:space="preserve">A </t>
    </r>
    <r>
      <rPr>
        <sz val="16"/>
        <color rgb="FF000000"/>
        <rFont val="Arial"/>
        <family val="2"/>
      </rPr>
      <t xml:space="preserve">- Customisation required 75% and above
</t>
    </r>
    <r>
      <rPr>
        <sz val="16"/>
        <color rgb="FFFF0000"/>
        <rFont val="Arial"/>
        <family val="2"/>
      </rPr>
      <t>B</t>
    </r>
    <r>
      <rPr>
        <sz val="16"/>
        <color rgb="FF000000"/>
        <rFont val="Arial"/>
        <family val="2"/>
      </rPr>
      <t xml:space="preserve"> - Customisation required 50% and above but below 75%
</t>
    </r>
    <r>
      <rPr>
        <sz val="16"/>
        <color rgb="FFFF0000"/>
        <rFont val="Arial"/>
        <family val="2"/>
      </rPr>
      <t>C</t>
    </r>
    <r>
      <rPr>
        <sz val="16"/>
        <color rgb="FF000000"/>
        <rFont val="Arial"/>
        <family val="2"/>
      </rPr>
      <t xml:space="preserve"> - Customisation required below 50%</t>
    </r>
  </si>
  <si>
    <t>The services should be made available across all the subscribed and integrated systems with uptime levels of 99.999%</t>
  </si>
  <si>
    <t>Technical Availability (Chose option from the drop down)</t>
  </si>
  <si>
    <t>Inbuilt Workflows</t>
  </si>
  <si>
    <t xml:space="preserve"> Tech 3</t>
  </si>
  <si>
    <t>Tech 2</t>
  </si>
  <si>
    <t>Tech 1</t>
  </si>
  <si>
    <t>The solution should offer Straight through Processing (STP) for critical operational transactions such as installment change, tenure change, due day change, part pre-payment, rate type conversion and more, which helps in automating many vital functions in the loan servicing lifecycle.</t>
  </si>
  <si>
    <t xml:space="preserve">The solution should have the feature to run simulation for transactions such as loan rescheduling, cancellation and foreclosure which helps customers to foresee the impact and then take informed decision. 
</t>
  </si>
  <si>
    <t xml:space="preserve">System to have the flexibility to let user to choose to close the account earlier when repayment is more or equals to outstanding amount </t>
  </si>
  <si>
    <t>Support non financial code segregation to identify the type of payment such as :</t>
  </si>
  <si>
    <t>Support for various payment modes such as cash, cheque/draft, electronic fund transfer, NACH interface</t>
  </si>
  <si>
    <t>Straight through and bulk processing capabilities and API stack for digital loan servicing</t>
  </si>
  <si>
    <t>System should support creation of standard set of letters, SMS, emails with password protection to be sent to the customer</t>
  </si>
  <si>
    <t>System should support to setup different types of transaction policies, allocation priorities and configurations</t>
  </si>
  <si>
    <t>Setup of specific chart of accounts and accounting strategies should be possible</t>
  </si>
  <si>
    <t>Multi Repayment options: Support for equated, graded and structured loans. Also, Advance EMI, Prepayment (with reschedulement of EMI and Tenor or only Tenor /  Without reschedulement) - Loan Servicing</t>
  </si>
  <si>
    <t>Interest and Charges Accrual: Support for definition of different frequencies and methods of interest accrual</t>
  </si>
  <si>
    <t>Delinquency Marking: Proactive monitoring of quality of loans</t>
  </si>
  <si>
    <t xml:space="preserve">Loan Restructuring: System should support configure and maintain separate transaction policy for restructured loans. Restructured loan transactions. </t>
  </si>
  <si>
    <t>Balance transfer: Support for both internal/external loans with/without top-up</t>
  </si>
  <si>
    <t>Dynamic Fields &amp; Custom Sourcing: Capability to add user defined fields and forms</t>
  </si>
  <si>
    <t>IFRS 9 compliance: Capability to amortize acquisition costs and expenses during loan booking</t>
  </si>
  <si>
    <t>Repayment Frequency:  System should support Daily, weekly, monthly, annually and more repayment frequencies for both, single &amp; multi-disbursals</t>
  </si>
  <si>
    <t>Loan linking: System should support new loan account to be auto linked with other existing loan accounts basis application number or any other identifier</t>
  </si>
  <si>
    <r>
      <t>API based infrastructure to connect with the extended ecosystem to provide capabilities such as digital</t>
    </r>
    <r>
      <rPr>
        <b/>
        <sz val="16"/>
        <color theme="1"/>
        <rFont val="Arial"/>
        <family val="2"/>
      </rPr>
      <t> </t>
    </r>
    <r>
      <rPr>
        <sz val="16"/>
        <color theme="1"/>
        <rFont val="Arial"/>
        <family val="2"/>
      </rPr>
      <t>Verification of KYC, bank statement analysis and similar such interfaces</t>
    </r>
  </si>
  <si>
    <t>DPD Calculation and maintenance of DPD History for each loan account. 
Support Days past due (DPD) freeze - Support asset classification for a specific period with DPD Freeze</t>
  </si>
  <si>
    <t>7. Settled (Through One Time Settlement / Auction)</t>
  </si>
  <si>
    <t>9. Early Settled / Pre-Closed</t>
  </si>
  <si>
    <t>The Customer Details, Customer Address, Geo Location, Mobile Number, email ID, Loan Account Details, Account Status, Last 10 Transactions, Total overdue, each Overdue EMI status, Charges, Penalties, Overdue interest should be accessible as per configurable and access rules set for each user (Overdue shouls provide bifurcation of Principal, Interest, Penal &amp; Charges). Present stage of the account in terms of action initiated viz. by Company, Legal Recourse etc</t>
  </si>
  <si>
    <t>System should be able to post the proceeds of realised PDCs to normal accounts</t>
  </si>
  <si>
    <t>System should be able to post the proceeds of realised PDCs to NPA accounts in the order of Charges, Interest, Penalties, Principal</t>
  </si>
  <si>
    <t>Overdue Calculation (With bifurcation of Principal, Interest, Penal &amp; Charges)</t>
  </si>
  <si>
    <t>Classification of assets as per parametrised norms, auto down gradation, provisioning parameters, provisioning accounting and generation of NPA’s statement at any desired frequency (As per IRAC Norms of Regulator)</t>
  </si>
  <si>
    <t>NPA - Identifying and Marking as per RBI norms and CBHFL norms (Overdue &gt; 90 days) - automatically by system / pre NPA report / Manual Override (Unrealised Interest, Uncharged Interest, Charges should be available in Report). Remind for Date of Valuation of Mortgage property (to be done in every 12 Months) and also alert x days before the valuation due date.</t>
  </si>
  <si>
    <t>Tech 4</t>
  </si>
  <si>
    <t>Technology Features, Implementation and Data Migration</t>
  </si>
  <si>
    <t>Implementation and Data Migration</t>
  </si>
  <si>
    <t>Master Data Management</t>
  </si>
  <si>
    <t>API Integration Layer</t>
  </si>
  <si>
    <t>Tech 5</t>
  </si>
  <si>
    <t>All Integration should be done through either existing APIs or REST APIs</t>
  </si>
  <si>
    <t>Integration imnplementation would be based on standard integration patterns using async queues.  Majority of interfaces should be based on Web-services and batch file interfaces</t>
  </si>
  <si>
    <t>API Services should be implemented on API framework, services should be hosted, controlled for secure access, monitored for usage through API gateway</t>
  </si>
  <si>
    <t>API  - Gateway :  External Services - API Services should be imnplemented on API Gateway - external partners who make use of Cent Bank HFC services to build their applications should use these APIs</t>
  </si>
  <si>
    <t>a. Rule Engine :  There would be rules that are going to be imnplemented on a central rule engine.  The rules would be accessed by integration framework and API gateway</t>
  </si>
  <si>
    <t>b. An Indicative APIs :</t>
  </si>
  <si>
    <t>Receipts to be generated electronically, centrally with branch code as a prefix. (Auto-Reconciliation of receipts)</t>
  </si>
  <si>
    <t>System should be able to compute account wise 12-month ECL &amp; Lifetime ECL for various segments.</t>
  </si>
  <si>
    <t>System should provide the flexibility to define and customize Company specific calculation methodologies for computation of ECL.</t>
  </si>
  <si>
    <t>System should allow for user defined rules for staging under IFRS 9 (Stage 1, Stage 2 &amp; Stage 3). The System should have ability to define quantitative and qualitative rules to meet the IFRS 9 requirements.</t>
  </si>
  <si>
    <t>The System should have the ability to estimate PDs using internal rating grade and default history using methodologies such as transition matrix across all exposure types.</t>
  </si>
  <si>
    <t>The System should have the ability to estimate facility level LGD based on collateral inputs and coverage of collaterals. The System should also have a provision to estimate product level LGD.</t>
  </si>
  <si>
    <t>Ability to make EAD projections using Cash flow approach, CCF parameter application configured in the System.</t>
  </si>
  <si>
    <t>The System should be able to incorporate macro-economic related data (historical and forecasted) e.g. GDP, Unemployment rate, Inflation etc. to build forecasting/forward looking models for all the risk parameters.</t>
  </si>
  <si>
    <t>System should be able to produce or incorporate transition matrix as provided by the operational rules of the institution for the generation of rating transition matrices to model the credit risk term structures (e.g. multi-year default rates).</t>
  </si>
  <si>
    <t>To generate reports and dash boards as per regulatory specifications/disclosure requirements/ management reporting. The System should be flexible to amend defined template to incorporate new requirement.</t>
  </si>
  <si>
    <t>The System should cover disclosure requirement under IFRS 9, other ECL related disclosures.</t>
  </si>
  <si>
    <t>The System should compute 12 month and lifetime ECL for all accounts and allow stage allocation and ECL computation without resubmission of inputs</t>
  </si>
  <si>
    <t>The System should support in modelling the term structures of the PD, LGD and EAD. This includes the ability to engage in multi-year (e.g. 1-year, 3-years, 5-years, etc.) default (PD), loss (LGD) and exposure (EAD) estimates to fulfil the 12-month and lifetime ECL measurement requirements.</t>
  </si>
  <si>
    <t>System should provide staging movement summary/stage transition reports from one period to next.</t>
  </si>
  <si>
    <t>ID - 1</t>
  </si>
  <si>
    <t xml:space="preserve">Data entry requiiried should be the least for generaton of leads </t>
  </si>
  <si>
    <t>TAB based LOS - Sourcing, Loan Application including form filling through data entry, auto fill with scanning of documents like but not limited to  PAN, Aadhaar, Passport and other KYC documents; interfaces like but not limited to NSDL, CERSAI, CIBIL, High Mark</t>
  </si>
  <si>
    <t xml:space="preserve">GL Accounting </t>
  </si>
  <si>
    <t>CRM</t>
  </si>
  <si>
    <t>Prevention of Money Laundering</t>
  </si>
  <si>
    <t>Fraud Management</t>
  </si>
  <si>
    <t>Risk Monitoring</t>
  </si>
  <si>
    <t>Audit Control</t>
  </si>
  <si>
    <t>MIS &amp; Reporting</t>
  </si>
  <si>
    <t>Data Migration</t>
  </si>
  <si>
    <t>eCollect mobile App; DPD Maintenance, NPA Management, Legal, Disposal, SARFAESI</t>
  </si>
  <si>
    <t>Information Security</t>
  </si>
  <si>
    <t>Provision to monitor Operations Risk and other risks in the company , its history and generate related reports
Risk Management Department to get access to the data of operational and other risks in the system</t>
  </si>
  <si>
    <t>Update, Monitor, generate reports related to Frauds and its loss</t>
  </si>
  <si>
    <t>RFP No:  CBHFL/2021-22/RFP-1 Date : 01/02/2022</t>
  </si>
  <si>
    <t>Collections including Digital Collections, Mobile App for Collections</t>
  </si>
  <si>
    <t>Fixed Deposits with Customer Self Service on CBHFL Web platform</t>
  </si>
  <si>
    <t>LOS with Digital Lending Platform (DLP), Digital KYC including Video KYC</t>
  </si>
  <si>
    <t>NHB, RBI, Central Bank, CRISIL, CARE; Generation of Compliance Reports as per the formats prescribed by the regulators and supervisor, Government</t>
  </si>
  <si>
    <t>Implementation of system on Test sites, Production sites, DR, Offsite backups, Testing, Support, parallel run, cutover
Data Migration from the current Lending, Fixed Deposits, General Ledger Accounting and related systems to the new IT System / IT Solution
Obtaining data from the current IT Vendor and Systems and migrate to the new proposed IT Solution platform and ensure its completeness and correctness</t>
  </si>
  <si>
    <t>Customer Service as focus - Capture customer Query, Requests, Complaints (QRC).  Processing of QRC like assigning cases to designated Customer Service Agents or Executives within CBHFL, monitor and audit the status of these QRC.  Dashboarding for Management and regulatory reporting</t>
  </si>
  <si>
    <t xml:space="preserve">ALM Reporting as per business and regulatory requirement
System should have the capability to get upgraded as per the new regulatory changes. </t>
  </si>
  <si>
    <t>BRS (Bank Reconciiation - Automated), Automation of Balance Sheet generation along with the schedules
Complete GL Structure supporting lending and fixed deposits businesses and also support the regulatory compliance from all the accounting requirements perspective.
Integration with internal systems and also with entities like GST and banking for auto reconciliation</t>
  </si>
  <si>
    <t>Configurable Rules for existing, new Products across products and modules mentioned in the RFP but not limited to what has been documented</t>
  </si>
  <si>
    <t>Business Rules Management</t>
  </si>
  <si>
    <t>Automated treasury management - Funds Management, borrowings from banks and other institutions, Monitoring the compliance requirements for Deposits taking Home Finance Companies as applicable</t>
  </si>
  <si>
    <t>Integrated Document Management with the business workflows, rules, process defined on the system including TAB Based, Mobile, Web based interfaces
OCR, Upload, Retrieve, View, Replace, Download, Print</t>
  </si>
  <si>
    <t xml:space="preserve">Management Reports; Audit Trails for activities on the system
Business Operations Reporting - Daily, Weekly, Monthly, Quarterly, Yearly and Adhoc with an ability to retrieve, generate, download, print </t>
  </si>
  <si>
    <t>Cent Bank HFL corporate website along with a responsive design capability.  Customers to access their statement of account, download provisional and final certificate for interest paid on home loans for the financial year, tds certificate to name a few</t>
  </si>
  <si>
    <t>Workflows - BPMS</t>
  </si>
  <si>
    <t xml:space="preserve">User Maintenance and Login </t>
  </si>
  <si>
    <t>Communication and Notifications</t>
  </si>
  <si>
    <t>APIs and Integration</t>
  </si>
  <si>
    <t>Core System Masters; New Production definition, configuration</t>
  </si>
  <si>
    <t xml:space="preserve">New product configurations, modifications to existing products, limited period offers, related workflows, business rules.  This should be possible to be managed through a front end </t>
  </si>
  <si>
    <t>Integrated Analytics platform with the Lending and Fixed Deposits IT Solution. Analytical reports to be configured for LOS, LMS, Collections, Expenses.  This list is illustrative and not exhaustive</t>
  </si>
  <si>
    <t>Configurable module for mapping notifications to customers, partners, employees and other stake holders on SMS, eMail, Social Communication platforms</t>
  </si>
  <si>
    <t xml:space="preserve">Standard Audit Management System which facilitates various audits like Internal Audit, Management Audit, SNAP Audit to name a few
Transaction and event logs; Data backup including offsite backup and restorability; Offline capabilities; </t>
  </si>
  <si>
    <t>a. PML (Prevention of Money Laaundering) Software
b. IT system should be compliant to guidelines relating to Combatting the Financing of Terrorism (CFT). The system should be able to Upload data related to “Terrorist Activity Entities” as released by and received from various regulatory bodies in India</t>
  </si>
  <si>
    <t>"Loan Origination System :  Sourcing, Application, Appraisal, Offering, Approval; Complete online with no manual intervention including Workflows, Business Rules, Deviation Matrix, Communication internally and externally; Interfaces with entities like but not limited to CIBIL, NSDL, CERSAI;  Bank Statement Analysis; Financial Statements Analysis. The System should be ready with eKYC including Video based KYC.
“DLP” with relatime Underwriting and Decisioning, which requires internal and external integrations for products / platforms like but not limited to Data Analytics Engine, Credit Decisioning Engine (which is a requirement under this RFP), Payment Gateway(s), ERP System, Message Delivery (SMS, email, Social Communication Platforms); Auto Form Filling, OCR capability"</t>
  </si>
  <si>
    <t>User Maintenance and Login Management</t>
  </si>
  <si>
    <t>MIS and Reporting</t>
  </si>
  <si>
    <t>Fraud Monitoring, Management</t>
  </si>
  <si>
    <t>Audit Management</t>
  </si>
  <si>
    <t>CRM (Customer Service)</t>
  </si>
  <si>
    <t>Customer Self Service</t>
  </si>
  <si>
    <t xml:space="preserve">Integration with CBHFL Corporate Website </t>
  </si>
  <si>
    <t>Analytics and Reports</t>
  </si>
  <si>
    <t xml:space="preserve">Standard Audit Management System which facilitates various audits like Internal Audit, Management Audit, SNAP Audit to name a few
</t>
  </si>
  <si>
    <t>entries / transactions</t>
  </si>
  <si>
    <t>Maker/Checker and time stamping views for financial (e.g. disbursements, repayments, fee/charge waivers) and non-financial events like user creations, password changes and the like</t>
  </si>
  <si>
    <t>Audit Trail views and reports for any changes, reversal transactions, value dated transactions if any</t>
  </si>
  <si>
    <t>The Bidder should be capable of supply, configure, customize, maintain and support a solution offered, which also includes but not limited to :</t>
  </si>
  <si>
    <t>b. Configuration (wherever required) of individual modules as defined in scope</t>
  </si>
  <si>
    <t xml:space="preserve"> The successful Bidder/Bidders would present the  Cent Bank HFC team the solution architecture and complete project plan considering the licensing requirements for all the functional requirements of Cent Bank HFC.
</t>
  </si>
  <si>
    <t>Deployment and GO LIVE Commissioning - Deployment of the solution in production environment, on-site support for 1-year post GO LIVE  and maintenance contract of 5-years</t>
  </si>
  <si>
    <t>FD Application on Web, TAB</t>
  </si>
  <si>
    <t>Customer Self Service for FD Application, Renewal, Closure, Part Withdrawal</t>
  </si>
  <si>
    <t>Download TDS certificate on Interest Paid</t>
  </si>
  <si>
    <t xml:space="preserve">FD Product </t>
  </si>
  <si>
    <t>Interest Rate Table :  FD Type, Customer Type, Amount Range, Tenure, Interest Rate</t>
  </si>
  <si>
    <t xml:space="preserve">System should have the provision to maintain the history of each of the Interest Tables prepared, updated for any date with audit logs </t>
  </si>
  <si>
    <t>Interest Payable Methods :  Monthly, Quarterly; at end of Maturity along with Principal</t>
  </si>
  <si>
    <t>FD Application</t>
  </si>
  <si>
    <t>CIF creation for customer</t>
  </si>
  <si>
    <t>CIF creation for each Joint account holder including nominees</t>
  </si>
  <si>
    <t>eForm on TAB and on Web</t>
  </si>
  <si>
    <t>Form filling Self-Service by Customer and submit over Web</t>
  </si>
  <si>
    <t>Customers should be able to upload their Photograph and Signature</t>
  </si>
  <si>
    <t>Upload KYC documents</t>
  </si>
  <si>
    <t>Verify KYC documents online</t>
  </si>
  <si>
    <t>Aadhaar (masked)</t>
  </si>
  <si>
    <t>PAN through NSDL</t>
  </si>
  <si>
    <t>Address Proof</t>
  </si>
  <si>
    <t>Depositors' Photopgraph(s)</t>
  </si>
  <si>
    <t xml:space="preserve">Renewal of FD - manual </t>
  </si>
  <si>
    <t>Renewal of FD - automatic by system as per instructions configured</t>
  </si>
  <si>
    <t>Payment on normal Maturity</t>
  </si>
  <si>
    <t>Pre-mature Closure and payment to customer or a linked loan account</t>
  </si>
  <si>
    <t>Print FD receipt</t>
  </si>
  <si>
    <t>Print at HO</t>
  </si>
  <si>
    <t>Print at Branch</t>
  </si>
  <si>
    <t>Print the names of all joint account holders with a specified character separated</t>
  </si>
  <si>
    <t>Lien Marking</t>
  </si>
  <si>
    <t>Mark lien on a deposit - full amount or part amount</t>
  </si>
  <si>
    <t>Remove Lien marking through a workflow</t>
  </si>
  <si>
    <t>Prompt Lien marking removal when the linked loan account is closed</t>
  </si>
  <si>
    <t>Account Management</t>
  </si>
  <si>
    <t>Single Account</t>
  </si>
  <si>
    <t xml:space="preserve">Joint Account </t>
  </si>
  <si>
    <t>Account - Modes of Operations :  E or S etc.</t>
  </si>
  <si>
    <t>Provision to set up different modes of operation : A only; A along with B; etc.</t>
  </si>
  <si>
    <t>Account Closure on Maturity : Manual ; Credit Interest to a different account and Principal to a different account</t>
  </si>
  <si>
    <t>Premature Closure ;  Penalty Rates : Automatically pick up rates from Master tables</t>
  </si>
  <si>
    <t>Check if any Lien marked on the FD</t>
  </si>
  <si>
    <t>Provision to add, modify or delete a name of account holder with due permissions through a workflow</t>
  </si>
  <si>
    <t>Interest Payment</t>
  </si>
  <si>
    <t>Interest payable Monthly, Quarterly</t>
  </si>
  <si>
    <t>Interest calculation with reference to customer types : e.g. Senior Citizens</t>
  </si>
  <si>
    <t>Interest Accrued and Paid to be maintained separately</t>
  </si>
  <si>
    <t>Interest Paid / Accrued Certificate</t>
  </si>
  <si>
    <t>Interface with Banks or Central Bank gateway to credit interest to customer's accounts</t>
  </si>
  <si>
    <t>Upload the acknowledgement file to FD System to mark off interest paid and the corresponding transaction posting</t>
  </si>
  <si>
    <t>TDS</t>
  </si>
  <si>
    <t>TDS Deducted at Source</t>
  </si>
  <si>
    <t>TDS Certificates</t>
  </si>
  <si>
    <t>TDS deduction to be based on Accrued / Applied or Paid basis - Quarterly</t>
  </si>
  <si>
    <t>Process of fixed deposit begins with distribution channel (i.e. FD Broker).  System to have the provision to link a FD account with a Broker and calculate and facilitate the payment of Brokerage on a monthly, quarterly or on adhoc basis</t>
  </si>
  <si>
    <t xml:space="preserve">Reports / Registers </t>
  </si>
  <si>
    <t>Digital</t>
  </si>
  <si>
    <t>Download Interest Paid certificate - Provisional and Final</t>
  </si>
  <si>
    <t>FD Operations</t>
  </si>
  <si>
    <t>Depositors' Signature</t>
  </si>
  <si>
    <t>Depositors should be able to fill the FD Application, Uploading supporting documents, Photograph and Signature</t>
  </si>
  <si>
    <t>Provision to book Fixed Deposits in the name of Individuals or Firms or Institutions or entities</t>
  </si>
  <si>
    <t>System should be able to identify and mark the Fixed Deposit as First Time Deposit / Fresh Deposit</t>
  </si>
  <si>
    <t>Centralised processing of FDs</t>
  </si>
  <si>
    <t>Following KYC documents as detailed in the application form - should be possible to receive and uploaded to system
a. Identity Proof</t>
  </si>
  <si>
    <t>System should also have the option  for constitutional deposit closure</t>
  </si>
  <si>
    <t>Maintain the record of Pre- maturity report, </t>
  </si>
  <si>
    <t xml:space="preserve">If accepted, the depositor would be given an acknowledgement slip. </t>
  </si>
  <si>
    <t xml:space="preserve">The FD Department at HO should be able to authorize payment of the maturity proceeds. </t>
  </si>
  <si>
    <r>
      <t xml:space="preserve">III. “At PAR”, CTS compliant Cheque favoring ‘Cent Bank Home Finance Limited </t>
    </r>
    <r>
      <rPr>
        <b/>
        <sz val="18"/>
        <color rgb="FF000000"/>
        <rFont val="Calibri"/>
        <family val="2"/>
        <scheme val="minor"/>
      </rPr>
      <t xml:space="preserve">Account number 00000000000000 </t>
    </r>
    <r>
      <rPr>
        <sz val="18"/>
        <color rgb="FF000000"/>
        <rFont val="Calibri"/>
        <family val="2"/>
        <scheme val="minor"/>
      </rPr>
      <t>’ and </t>
    </r>
  </si>
  <si>
    <r>
      <rPr>
        <b/>
        <sz val="18"/>
        <color rgb="FF000000"/>
        <rFont val="Calibri"/>
        <family val="2"/>
        <scheme val="minor"/>
      </rPr>
      <t xml:space="preserve">Checking of Application Form:- </t>
    </r>
    <r>
      <rPr>
        <sz val="18"/>
        <color rgb="FF000000"/>
        <rFont val="Calibri"/>
        <family val="2"/>
        <scheme val="minor"/>
      </rPr>
      <t>Company Official/FD Broker will do preliminary checking of the application form to verify that application form is complied with the above requirements. </t>
    </r>
  </si>
  <si>
    <r>
      <rPr>
        <b/>
        <sz val="18"/>
        <color rgb="FF000000"/>
        <rFont val="Calibri"/>
        <family val="2"/>
        <scheme val="minor"/>
      </rPr>
      <t xml:space="preserve">Acknowledgement:- </t>
    </r>
    <r>
      <rPr>
        <sz val="18"/>
        <color rgb="FF000000"/>
        <rFont val="Calibri"/>
        <family val="2"/>
        <scheme val="minor"/>
      </rPr>
      <t>The Company Official at branch will provide duly signed &amp; stamped acknowledgement of the application forms to the FD Broker. The FD Broker will then handover the acknowledgement to the deposit applicant. In case application form received at HO, FD personnel at HO will send the acknowledgment receipts to the broker’s office, the broker will handover, the same to the deposit applicant. An email acknowledgement of the receipt of application form will be sent to both the deposit applicant as well as the broker. </t>
    </r>
  </si>
  <si>
    <r>
      <rPr>
        <b/>
        <sz val="18"/>
        <color rgb="FF000000"/>
        <rFont val="Calibri"/>
        <family val="2"/>
        <scheme val="minor"/>
      </rPr>
      <t xml:space="preserve">Acceptance:- </t>
    </r>
    <r>
      <rPr>
        <sz val="18"/>
        <color rgb="FF000000"/>
        <rFont val="Calibri"/>
        <family val="2"/>
        <scheme val="minor"/>
      </rPr>
      <t>For applications received in the branch, Non discrepant and KYC compliant applications will be accepted and sent to the FD Department at HO for booking the FD. Applications with discrepancy or incomplete KYCs will be marked as hold and appropriate communication will be sent to the depositor and the Broker. Each such “on hold” application will be kept in custody of branch operations till the application is completed or a maximum of 10 days. If the application is still on hold for more than 10 days, the application will be shredded and the Broker will be intimated. Appropriate communication will be sent to the deposit applicant. </t>
    </r>
  </si>
  <si>
    <r>
      <t xml:space="preserve">For application received in the FD Department at Head Office, All KYC compliance check and scrutiny of documents as </t>
    </r>
    <r>
      <rPr>
        <b/>
        <sz val="18"/>
        <color rgb="FF000000"/>
        <rFont val="Calibri"/>
        <family val="2"/>
        <scheme val="minor"/>
      </rPr>
      <t xml:space="preserve">per document checklist will </t>
    </r>
    <r>
      <rPr>
        <sz val="18"/>
        <color rgb="FF000000"/>
        <rFont val="Calibri"/>
        <family val="2"/>
        <scheme val="minor"/>
      </rPr>
      <t>be undertaken. Non-discrepant &amp; KYC compliant applications will be forwarded for booking the FD. All Discrepant or KYC non-compliant applications will be marked as hold along with relevant reason for hold and appropriate communication will be sent to the depositor and the sourcing branch/FD Broker. Each such on hold application will be kept in custody of the FD Dept. at HO till the application is completed or a maximum of 15 days. If the application is still on hold for more than 15 days, the application will be shredded and the branch/FD Broker will be intimated. Appropriate communication will be sent to the deposit applicant. </t>
    </r>
  </si>
  <si>
    <r>
      <rPr>
        <b/>
        <sz val="18"/>
        <color rgb="FF000000"/>
        <rFont val="Calibri"/>
        <family val="2"/>
        <scheme val="minor"/>
      </rPr>
      <t>FD Booking and issuance of Receipt</t>
    </r>
    <r>
      <rPr>
        <sz val="18"/>
        <color rgb="FF000000"/>
        <rFont val="Calibri"/>
        <family val="2"/>
        <scheme val="minor"/>
      </rPr>
      <t>:- The FD department at HO will capture all the relevant details of the deposit applicant for accepted applications (manual MIS), present the cheque to the bank and create a FD account in the system. Post clearance of cheque the FD will be booked for the FD ‘value date’. </t>
    </r>
  </si>
  <si>
    <r>
      <t xml:space="preserve">Post FD cheque clearance and booking, </t>
    </r>
    <r>
      <rPr>
        <b/>
        <sz val="18"/>
        <color rgb="FF000000"/>
        <rFont val="Calibri"/>
        <family val="2"/>
        <scheme val="minor"/>
      </rPr>
      <t xml:space="preserve">fixed deposit receipt </t>
    </r>
    <r>
      <rPr>
        <sz val="18"/>
        <color rgb="FF000000"/>
        <rFont val="Calibri"/>
        <family val="2"/>
        <scheme val="minor"/>
      </rPr>
      <t>along with a welcome letter will be sent to the depositors communication address as mentioned in the application form. </t>
    </r>
  </si>
  <si>
    <r>
      <rPr>
        <b/>
        <sz val="18"/>
        <color rgb="FF000000"/>
        <rFont val="Calibri"/>
        <family val="2"/>
        <scheme val="minor"/>
      </rPr>
      <t xml:space="preserve">Interest Payment:- </t>
    </r>
    <r>
      <rPr>
        <sz val="18"/>
        <color rgb="FF000000"/>
        <rFont val="Calibri"/>
        <family val="2"/>
        <scheme val="minor"/>
      </rPr>
      <t>Interest payment will be based on the interest payout frequency opted by the Depositor (Non – Cumulative: Monthly / Quarterly OR Cumulative at the end of Tenor). Interest payment will be after deducting the TDS payable (if applicable) after preparing Manual interest payment sheet in excel. After successful transfer of interest amount in depositor account, entry of interest payment shall be done in CBS system within T-1 day. And Bank Reconciliation will be done simultaneously. </t>
    </r>
  </si>
  <si>
    <r>
      <t>If fund transfer is not successful, then the FD department at HO will send a Cheque to the depositor. This cheque will be dispatched to depositors address by courier. If successful delivery is not done, then 2</t>
    </r>
    <r>
      <rPr>
        <vertAlign val="superscript"/>
        <sz val="18"/>
        <color rgb="FF000000"/>
        <rFont val="Calibri"/>
        <family val="2"/>
        <scheme val="minor"/>
      </rPr>
      <t xml:space="preserve">nd </t>
    </r>
    <r>
      <rPr>
        <sz val="18"/>
        <color rgb="FF000000"/>
        <rFont val="Calibri"/>
        <family val="2"/>
        <scheme val="minor"/>
      </rPr>
      <t>attempt will be made via Speed Post. If undelivered for the second time, the same will then be marked in the MIS as returned as undelivered. </t>
    </r>
  </si>
  <si>
    <r>
      <rPr>
        <b/>
        <sz val="18"/>
        <color rgb="FF000000"/>
        <rFont val="Calibri"/>
        <family val="2"/>
        <scheme val="minor"/>
      </rPr>
      <t xml:space="preserve">Premature withdrawal:- </t>
    </r>
    <r>
      <rPr>
        <sz val="18"/>
        <color rgb="FF000000"/>
        <rFont val="Calibri"/>
        <family val="2"/>
        <scheme val="minor"/>
      </rPr>
      <t xml:space="preserve">For premature withdrawal, depositor has to mandatorily provide the discharge fixed deposit receipt to CBHFL along with an application letter mentioning reason of pre maturity. This will be done either by handing over the receipt at a CBHFL (branch/HO) or to the FD Broker. The FD Broker will send the fixed deposit receipt to the FD Department at HO. The FD Department at HO will run all the validations (Example – Prematurity request before lock-in period which in CBHFL case will be 3 months)and communicate to the depositor and the FD broker if the prematurity can be accepted / not. If the request is not accepted, the fixed deposit receipt will be returned to the depositor through the broker/ directly. 
</t>
    </r>
  </si>
  <si>
    <r>
      <t xml:space="preserve">If fund transfer is not successful, then the FD Department at HO will send a cheque to the depositor. This cheque will be dispatched to the depositors address by courier. If successful delivery is not done, then 2nd attempt will be made via Speed Post. If undelivered for the second time, the same will then be marked in the record as returned as undelivered. </t>
    </r>
    <r>
      <rPr>
        <b/>
        <sz val="18"/>
        <color rgb="FF000000"/>
        <rFont val="Calibri"/>
        <family val="2"/>
        <scheme val="minor"/>
      </rPr>
      <t>On successful credit to the depositors account, intimation will be SMSed. </t>
    </r>
    <r>
      <rPr>
        <sz val="18"/>
        <color rgb="FF000000"/>
        <rFont val="Calibri"/>
        <family val="2"/>
        <scheme val="minor"/>
      </rPr>
      <t xml:space="preserve"> System should also faciliate this process.</t>
    </r>
  </si>
  <si>
    <r>
      <rPr>
        <b/>
        <sz val="18"/>
        <color rgb="FF000000"/>
        <rFont val="Calibri"/>
        <family val="2"/>
        <scheme val="minor"/>
      </rPr>
      <t xml:space="preserve">FD Maturity;- </t>
    </r>
    <r>
      <rPr>
        <sz val="18"/>
        <color rgb="FF000000"/>
        <rFont val="Calibri"/>
        <family val="2"/>
        <scheme val="minor"/>
      </rPr>
      <t>30 days before normal Maturity date, communication will be sent to the depositor/FD Broker informing about the Maturity due date (along with FD Application Form). Communication will be sent by courier / registered post. If the renewal request is not received prior to the FD maturity date, the FD maturity amount will automatically transfer to unclaimed Deposit Account. </t>
    </r>
  </si>
  <si>
    <r>
      <rPr>
        <b/>
        <sz val="18"/>
        <color rgb="FF000000"/>
        <rFont val="Calibri"/>
        <family val="2"/>
        <scheme val="minor"/>
      </rPr>
      <t xml:space="preserve">FD Renewal:- </t>
    </r>
    <r>
      <rPr>
        <sz val="18"/>
        <color rgb="FF000000"/>
        <rFont val="Calibri"/>
        <family val="2"/>
        <scheme val="minor"/>
      </rPr>
      <t>For renewal, depositor will fill up his earlier FD account number, select the FD scheme, sign on the FD application form and enclose discharged deposit receipt for renewal. The application will be collected by the FD Broker and the same process of application acceptance as detailed earlier will be followed. Depositor doesn’t have to submit KYC documents and Photograph again for renewal, only the reference number of the original fixed deposit receipt need to be submitted in the application form. Depositors will be able to renew either only for amount equal to Principal Amount or equal to Maturity Proceeds (Principal + Interest Amount). </t>
    </r>
  </si>
  <si>
    <r>
      <t xml:space="preserve">b. </t>
    </r>
    <r>
      <rPr>
        <b/>
        <sz val="18"/>
        <color rgb="FF000000"/>
        <rFont val="Calibri"/>
        <family val="2"/>
        <scheme val="minor"/>
      </rPr>
      <t xml:space="preserve">Maintenance of Fixed Deposit Register:- </t>
    </r>
    <r>
      <rPr>
        <sz val="18"/>
        <color rgb="FF000000"/>
        <rFont val="Calibri"/>
        <family val="2"/>
        <scheme val="minor"/>
      </rPr>
      <t>System to provide the List of depositors with all relevant details (i.e. Balance book of deposit ) and same has been maintained by Head office and branches on monthly basis for regulatory compliance purpose. </t>
    </r>
  </si>
  <si>
    <t>Fixed Deposit Register</t>
  </si>
  <si>
    <t>TDS   Management</t>
  </si>
  <si>
    <t>Premature Withdrawal</t>
  </si>
  <si>
    <t>Fixed Deposit Renewal</t>
  </si>
  <si>
    <t>TDS Process</t>
  </si>
  <si>
    <r>
      <rPr>
        <b/>
        <sz val="18"/>
        <color rgb="FF000000"/>
        <rFont val="Calibri"/>
        <family val="2"/>
        <scheme val="minor"/>
      </rPr>
      <t xml:space="preserve">TDS Process:- </t>
    </r>
    <r>
      <rPr>
        <sz val="18"/>
        <color rgb="FF000000"/>
        <rFont val="Calibri"/>
        <family val="2"/>
        <scheme val="minor"/>
      </rPr>
      <t>If for a Financial year, interest payable on the FD (for both non -cumulative as well as cumulative), is more than INR 5000, then CBHFL has to pay TDS as per Interest Payment frequency in case of non - cumulative FD and annually in case of cumulative FD. Minimum limit of TDS deduction shall be set in system as per the Income tax Act notification issued time to time. If a depositor has not provided Form 15H / Form 15G at the application stage, same will be submitted between 1st to 15th of April for the associated financial year or at the earliest else TDS will be deducted accordingly and system should update this accordingly</t>
    </r>
  </si>
  <si>
    <t>TDS certificate should be made available to the depositor by following mechanism: </t>
  </si>
  <si>
    <t>The account which is prematurity payment before 6  month from the date of deposit, the applicable rate of Interest should be applied and this should be configurable</t>
  </si>
  <si>
    <t>Marks will be allocated against the responses to each of the point mentioned as per the following marking pattern:
Available: 3 marks
Configurable: 2 marks
Customization Required: 1 marks (Customisation has 3 categories A, B, C ; factor that will be multiplied for A = 1*!; B = 1*0.5; C=1*0.25) 
Not available: 0 marks</t>
  </si>
  <si>
    <r>
      <t xml:space="preserve">"Availability" -  Bidder's Compliance – Bidder would be required to provide an appropriate response to each requirement requested for as per the following.
</t>
    </r>
    <r>
      <rPr>
        <b/>
        <sz val="12"/>
        <rFont val="Arial"/>
        <family val="2"/>
      </rPr>
      <t>Available:</t>
    </r>
    <r>
      <rPr>
        <sz val="12"/>
        <rFont val="Arial"/>
        <family val="2"/>
      </rPr>
      <t xml:space="preserve"> Standard feature readily available
</t>
    </r>
    <r>
      <rPr>
        <b/>
        <sz val="12"/>
        <rFont val="Arial"/>
        <family val="2"/>
      </rPr>
      <t xml:space="preserve">Configurable: </t>
    </r>
    <r>
      <rPr>
        <sz val="12"/>
        <rFont val="Arial"/>
        <family val="2"/>
      </rPr>
      <t xml:space="preserve">Feature available as a configuration
</t>
    </r>
    <r>
      <rPr>
        <b/>
        <sz val="12"/>
        <rFont val="Arial"/>
        <family val="2"/>
      </rPr>
      <t>Customization Required</t>
    </r>
    <r>
      <rPr>
        <sz val="12"/>
        <rFont val="Arial"/>
        <family val="2"/>
      </rPr>
      <t xml:space="preserve">: Feature can be made available through Customization.  Bidder will provide the customization efforts required in Annexure 25; This will entail no extra cost to CBHFL and bidder should ultimately provide the feature(s) as a part of the complete IT Solution / IT Application Delivery
</t>
    </r>
    <r>
      <rPr>
        <b/>
        <sz val="12"/>
        <rFont val="Arial"/>
        <family val="2"/>
      </rPr>
      <t>Not available:</t>
    </r>
    <r>
      <rPr>
        <sz val="12"/>
        <rFont val="Arial"/>
        <family val="2"/>
      </rPr>
      <t xml:space="preserve"> Feature not available</t>
    </r>
  </si>
  <si>
    <t>Bidder is expected to provide a response against all items mentioned in the CBHFL IT Solutions, CBHFL Business IT Solutions indluding Technology and Implementation Sections of the same sheet</t>
  </si>
  <si>
    <t>Collections Management System and Mobile App</t>
  </si>
  <si>
    <t>Configurable Business Rules - Business Teams with IT help should be able to set up business rules - Products, Account, Transaction, Approvals, Processes. Business Rules to be configurable for all business processes across IT Applications with no limitation on the number of rules point of view.</t>
  </si>
  <si>
    <t>Some of the Masters maintained here for convenience and which are dependent on any other external systems should get refreshed at a desired frequency through APIs automatically.  There should be no limitation on the number of Masters across all IT Applications and supporting features / modules.</t>
  </si>
  <si>
    <t>All Masters related to the modules / systems mentioned in this document and in general for Lending (HFC) and Deposits businesses.  There should be no limitation on the number of Masters across IT Applications.</t>
  </si>
  <si>
    <t>User Administration (through CBHFL User Management Administrator) module to be provided as a part of "IT Solution"</t>
  </si>
  <si>
    <r>
      <t>f. eSign</t>
    </r>
    <r>
      <rPr>
        <sz val="16"/>
        <color theme="8"/>
        <rFont val="Arial"/>
        <family val="2"/>
      </rPr>
      <t xml:space="preserve"> </t>
    </r>
    <r>
      <rPr>
        <b/>
        <sz val="16"/>
        <color theme="4"/>
        <rFont val="Arial"/>
        <family val="2"/>
      </rPr>
      <t>module to be provided including integration to LOS and other modules</t>
    </r>
  </si>
  <si>
    <t>Communication SMS/email/WhatsApp for Customers, Partners / Vendors / Agencies / Service Providers and within the system (chat) for internal users as alerts and prompts, which can be replied and tracked.  There should be no limitation on the number of messages, emails to be generated or delivered to the end receiver.</t>
  </si>
  <si>
    <t>User Creation, Blocking, Release; User mapping with various modules and access rights to be part of the IT solution proposed to be offered by bidder
Login Maintenance including password management.  Login Dashboards;  Tracking to be part of the IT solution proposed to be offered by bidder</t>
  </si>
  <si>
    <r>
      <t xml:space="preserve">a. An agent/internal user facing tablet/mobile application should be available on the Android  latest version or atmost one version previous. The tablet/mobile application should be made available in English </t>
    </r>
    <r>
      <rPr>
        <b/>
        <sz val="16"/>
        <color rgb="FFFF0000"/>
        <rFont val="Arial"/>
        <family val="2"/>
      </rPr>
      <t>and Hindi</t>
    </r>
    <r>
      <rPr>
        <sz val="16"/>
        <color rgb="FF000000"/>
        <rFont val="Arial"/>
        <family val="2"/>
      </rPr>
      <t xml:space="preserve"> with no limitation on the number of users like customers, partners</t>
    </r>
  </si>
  <si>
    <t>TAB Based / Mobile App for DSA/DST
Note :  Current Customer base is 20,000 and is expected to grow at 25% year on year for the next 5 years</t>
  </si>
  <si>
    <t>Provision to auto capture verification details of RCU  from KARZA.  KARZA subscription in place.  Integration to be done by the bidder and coordinate with KARZA</t>
  </si>
  <si>
    <t xml:space="preserve">Integrate with Core Systems (as per RFP Sections 5.3.1., 5.3.2, 5.3.3 and Section 7); Upload, Store, Retrieve, View, Download, replace, index files / docs through TAB, Web, Laptop, PC.  </t>
  </si>
  <si>
    <t>b.  Data migration from any related legacy system;  Bidder to offer all the IT Applications as per the RFP and the data from the existing IT Systems to be completely migrated to the new system and all the business operations are expected to happen only from the new IT Solution.  The requisite programs / Scripts / APIs to be provided by the bidder as a part of the IT Solution. The database of the current IT Systems is Oracle 12c.</t>
  </si>
  <si>
    <t>Update, Monitor, generate reports related to Frauds and its loss.  The solution should be able to Check Fraud Detection, Customised Fraud Rules for onboarding a customer (individual or non-individual), Customer Accounts, Data Discovery, Fraud Score generation at the time of onboarding a customer, Network Analysis, Internal Fraud Monitoring, Anomaly detection</t>
  </si>
  <si>
    <t>Service Request (SR) Number needs to be generated against every claim captured in the system.</t>
  </si>
  <si>
    <t>Facility of attachment of relevant documents must be there. </t>
  </si>
  <si>
    <t>Once the case is escalated, the TAT for the next level will be much quicker than the stipulated TAT at first level.</t>
  </si>
  <si>
    <r>
      <rPr>
        <b/>
        <sz val="16"/>
        <color rgb="FF000000"/>
        <rFont val="Arial"/>
        <family val="2"/>
      </rPr>
      <t>Capturing Customer Claim (Query/Request/Complaint)</t>
    </r>
    <r>
      <rPr>
        <sz val="15.5"/>
        <color rgb="FF000000"/>
        <rFont val="Times New Roman"/>
        <family val="1"/>
      </rPr>
      <t> – All the requests received through different channels (</t>
    </r>
    <r>
      <rPr>
        <i/>
        <sz val="15.5"/>
        <color rgb="FF000000"/>
        <rFont val="Times New Roman"/>
        <family val="1"/>
      </rPr>
      <t>Branch walk in, Website, E-mail, Letter, Phone call etc.</t>
    </r>
    <r>
      <rPr>
        <sz val="15.5"/>
        <color rgb="FF000000"/>
        <rFont val="Times New Roman"/>
        <family val="1"/>
      </rPr>
      <t>) need to be captured in CRM system. Different fields (</t>
    </r>
    <r>
      <rPr>
        <i/>
        <sz val="15.5"/>
        <color rgb="FF000000"/>
        <rFont val="Times New Roman"/>
        <family val="1"/>
      </rPr>
      <t>Service Nature - Quick Kill / Non-Quick Kill, Service Type - Query / Request / Claim, Service Category (Pre-mature Closure of loan, RoI change etc.</t>
    </r>
    <r>
      <rPr>
        <sz val="15.5"/>
        <color rgb="FF000000"/>
        <rFont val="Times New Roman"/>
        <family val="1"/>
      </rPr>
      <t>), depending on the nature/type of Claim need to be filled up in the system to ensure proper resolution within time. </t>
    </r>
  </si>
  <si>
    <r>
      <rPr>
        <b/>
        <sz val="16"/>
        <color rgb="FF000000"/>
        <rFont val="Arial"/>
        <family val="2"/>
      </rPr>
      <t>Assignment/Re-assignment </t>
    </r>
    <r>
      <rPr>
        <sz val="16"/>
        <color rgb="FF000000"/>
        <rFont val="Arial"/>
        <family val="2"/>
      </rPr>
      <t>– There should be a facility of assignment/re-assignment (both auto &amp; manual) in the system. Depending on the nature/type of claim, claim so captured in the system, will be assigned/re-assigned to the concern team/person (both Individual Id &amp; Team Id).   </t>
    </r>
  </si>
  <si>
    <r>
      <rPr>
        <b/>
        <sz val="16"/>
        <color rgb="FF000000"/>
        <rFont val="Arial"/>
        <family val="2"/>
      </rPr>
      <t>Tracking &amp; Follow up</t>
    </r>
    <r>
      <rPr>
        <sz val="16"/>
        <color rgb="FF000000"/>
        <rFont val="Arial"/>
        <family val="2"/>
      </rPr>
      <t> – Facility should be there to view the details of the complete transaction (end to end) which will ensure follow up on time &amp; will ensure audit trail. </t>
    </r>
  </si>
  <si>
    <r>
      <rPr>
        <b/>
        <sz val="16"/>
        <color rgb="FF000000"/>
        <rFont val="Arial"/>
        <family val="2"/>
      </rPr>
      <t>Closure </t>
    </r>
    <r>
      <rPr>
        <sz val="16"/>
        <color rgb="FF000000"/>
        <rFont val="Arial"/>
        <family val="2"/>
      </rPr>
      <t>– There should be provision of giving closure comment particularly for Non-Quick Kill case (case which cannot be closed over the desk like ‘request for closure of loan’) in the system. This will help in ensuring resolution/quality resolution.</t>
    </r>
  </si>
  <si>
    <r>
      <rPr>
        <b/>
        <sz val="16"/>
        <color rgb="FF000000"/>
        <rFont val="Arial"/>
        <family val="2"/>
      </rPr>
      <t>Escalations</t>
    </r>
    <r>
      <rPr>
        <sz val="16"/>
        <color rgb="FF000000"/>
        <rFont val="Arial"/>
        <family val="2"/>
      </rPr>
      <t> – Every activity has an agreed TAT within which resolution needs to be done. If any issue which is not addressed within time and lying with someone, his immediate senior needs to be intimated by auto generated mail immediately after crossing the TAT &amp; so on.</t>
    </r>
  </si>
  <si>
    <r>
      <rPr>
        <b/>
        <sz val="16"/>
        <color rgb="FF000000"/>
        <rFont val="Arial"/>
        <family val="2"/>
      </rPr>
      <t>Reports </t>
    </r>
    <r>
      <rPr>
        <sz val="16"/>
        <color rgb="FF000000"/>
        <rFont val="Arial"/>
        <family val="2"/>
      </rPr>
      <t>– There should be a provision of generating reports from the system so that details can be checked/followed up &amp; analyzed for improvement and presented to the ‘Competent Authorities’.</t>
    </r>
  </si>
  <si>
    <r>
      <rPr>
        <b/>
        <sz val="16"/>
        <color rgb="FF000000"/>
        <rFont val="Arial"/>
        <family val="2"/>
      </rPr>
      <t>Integration</t>
    </r>
    <r>
      <rPr>
        <sz val="16"/>
        <color rgb="FF000000"/>
        <rFont val="Arial"/>
        <family val="2"/>
      </rPr>
      <t> – Integration with the existing systems will have huge benefit (fetching of Customer basic details of Customer etc.) in the service to the Customers and thus preferred.</t>
    </r>
  </si>
  <si>
    <t>Leads should be possibile to be generated via multiple channels such as
a. Walk in with scanning solution for digitalisation of documents
b. Mobile
c. Internet portal
d. Referral Partner
e. Channel Partner
f.  Any other mode (API integration with DSA's etc.)
The above features to be provided across Branches, Spoke Locations, Offices and Customer Capture locations
The Referral and Channel partners to have access to the TAB Based module through a secured login</t>
  </si>
  <si>
    <t>Calendar of Fixed Assets related activities like valuation, inspection, insurance renewal, AMC Renewal etc. Facilitate revulation of Fixed Assets, uploa and maintain the history of revaluation of each of the Fixed Assets.</t>
  </si>
  <si>
    <t>Provision in the system to generate statement of bills (vendor wise, activity wise) and make the statement available to Vendor to verify and confirm online (through a portal).  This feature to be made accessible to vendors through a secure "Vendor Login" on www.cbhfl.com.
Provision to be made upto 100 concurrent users on the portal to access this feature</t>
  </si>
  <si>
    <t>Audit Planning &amp; Audit assignment</t>
  </si>
  <si>
    <t>Audit Execution details (deys etc.)</t>
  </si>
  <si>
    <t>Availability of audit sample</t>
  </si>
  <si>
    <t>Checklist (as per CBHFL format with an option to modification from time to time)</t>
  </si>
  <si>
    <t>Sample results (Yes / No / NA) along with space for remarks</t>
  </si>
  <si>
    <t>Audit Result based on sample result and Risk Rating</t>
  </si>
  <si>
    <t>Audit Report as per format</t>
  </si>
  <si>
    <t>Summary of exceptions</t>
  </si>
  <si>
    <t>Monitoring of Compliance to observations and updated status</t>
  </si>
  <si>
    <t>Closure of audit report (Branch Maker/Checker to RM to Committee)</t>
  </si>
  <si>
    <t>Closure comment at each stage of closure of report</t>
  </si>
  <si>
    <t>Next Audit due date (based on features such as Risk Rating, and /or time lapse between last audit and current date)</t>
  </si>
  <si>
    <t>Facilitate Internal Audit remotely from HO</t>
  </si>
  <si>
    <t>C</t>
  </si>
  <si>
    <t>A</t>
  </si>
  <si>
    <t>B</t>
  </si>
  <si>
    <t xml:space="preserve">CBHFL Website access to Customers, Service Providers, Vendors </t>
  </si>
  <si>
    <t>CF</t>
  </si>
  <si>
    <t>Part Code</t>
  </si>
  <si>
    <t>Reporting including Compliance reporting</t>
  </si>
  <si>
    <t>Maker checker Functionality Ability to Create approved main accounts </t>
  </si>
  <si>
    <t>Score Summary Common Features</t>
  </si>
  <si>
    <t>Count of Available</t>
  </si>
  <si>
    <t>Count of Configurable</t>
  </si>
  <si>
    <t>Count of Customisable</t>
  </si>
  <si>
    <t>Count of Not Available</t>
  </si>
  <si>
    <t>Score Factor</t>
  </si>
  <si>
    <t>Score achieved</t>
  </si>
  <si>
    <t>Total Score achieved in this Section</t>
  </si>
  <si>
    <t>Summary of Products Score</t>
  </si>
  <si>
    <t>Count</t>
  </si>
  <si>
    <t>Count of "Available"</t>
  </si>
  <si>
    <t>Count of "Configurable"</t>
  </si>
  <si>
    <t>Count of "Customisable"</t>
  </si>
  <si>
    <t>Count of "Not Available"</t>
  </si>
  <si>
    <t>Product / Module Scores</t>
  </si>
  <si>
    <t>Part A</t>
  </si>
  <si>
    <t>Part B</t>
  </si>
  <si>
    <t>Part C</t>
  </si>
  <si>
    <t>Techno Functional Features Score</t>
  </si>
  <si>
    <t>Total</t>
  </si>
  <si>
    <t>RFP No:  CBHFL/2021-22/RFP-2 Date : 16/03/2022</t>
  </si>
  <si>
    <t>Overall Summary of Scores</t>
  </si>
  <si>
    <t>IT Applications</t>
  </si>
  <si>
    <t>Score Summary Technology Features</t>
  </si>
  <si>
    <t>Score Summary Implementation and Data Migration</t>
  </si>
  <si>
    <t>Common Features - Technology Features</t>
  </si>
  <si>
    <t>Common Features - Implementation and Data Migration</t>
  </si>
  <si>
    <t>PM</t>
  </si>
  <si>
    <t>TF</t>
  </si>
  <si>
    <t>Type of Score</t>
  </si>
  <si>
    <t>CT</t>
  </si>
  <si>
    <t>CI</t>
  </si>
  <si>
    <t>AA</t>
  </si>
  <si>
    <t>BB</t>
  </si>
  <si>
    <t>CC</t>
  </si>
  <si>
    <t>TS</t>
  </si>
  <si>
    <t>Maximum Score</t>
  </si>
  <si>
    <t>The LOS / GL module Is expected to be ready for configuration as per CBHFL requirement and does not entail extreme customisation and therefore is also expected to get delivered readily such that there are no delays in the Production movement and "Go Live"</t>
  </si>
  <si>
    <t>Scores scaled to 400</t>
  </si>
  <si>
    <t>Bid Type</t>
  </si>
  <si>
    <t xml:space="preserve">Common Features + Part A + Part B </t>
  </si>
  <si>
    <t>Common Features + Part A + Part C</t>
  </si>
  <si>
    <t xml:space="preserve">Common Features + Part A + Part B + Part C </t>
  </si>
  <si>
    <t>Common Features + Part B + Part C</t>
  </si>
  <si>
    <t>Common Features + Part A</t>
  </si>
  <si>
    <t xml:space="preserve">Common Features + Part B  </t>
  </si>
  <si>
    <t>Techno Functional Features Scored by Bidder</t>
  </si>
  <si>
    <t>Score scaled to 400</t>
  </si>
  <si>
    <t xml:space="preserve">Bidder is expected to provide the response by filling up the columns "Availability" only. In case the Bidder chooses "Customisable" from the drop down list, it is also required to enter A or B or C in the "Requires Customisation" column which will be used for guaging the amount of customisation.  Bidder is advised not to make any changes to any information in the RFP documents for example insert a row or delete a row or modify any other information like change the functionality required, etc. </t>
  </si>
  <si>
    <t>Requires Customisation</t>
  </si>
  <si>
    <t>The Appendix 02 consists of 6 sheets. 
1) Instructions
2) Score Summary
3) Common Features
4) Part A
5) Part B
6) Part C</t>
  </si>
  <si>
    <t>Bidders are expected to update the Summary details from the worksheet "Score Summary" on the eProcurement portal onli.  Upload filled signed, stampted, scanned documents online to th eProcurement portal and also submit hardcopies to the address given in the RFP so as to reach us by the date and time mentioned in the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</si>
</sst>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8"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charset val="134"/>
    </font>
    <font>
      <b/>
      <sz val="12"/>
      <color theme="0"/>
      <name val="Arial"/>
      <family val="2"/>
    </font>
    <font>
      <sz val="12"/>
      <color indexed="8"/>
      <name val="Arial"/>
      <family val="2"/>
    </font>
    <font>
      <b/>
      <sz val="12"/>
      <color indexed="8"/>
      <name val="Arial"/>
      <family val="2"/>
    </font>
    <font>
      <sz val="12"/>
      <color theme="1"/>
      <name val="Arial"/>
      <family val="2"/>
    </font>
    <font>
      <sz val="12"/>
      <name val="Arial"/>
      <family val="2"/>
    </font>
    <font>
      <b/>
      <sz val="12"/>
      <name val="Arial"/>
      <family val="2"/>
    </font>
    <font>
      <sz val="12"/>
      <name val="Times New Roman"/>
      <family val="1"/>
    </font>
    <font>
      <b/>
      <sz val="12"/>
      <color theme="1"/>
      <name val="Arial"/>
      <family val="2"/>
    </font>
    <font>
      <sz val="16"/>
      <color rgb="FF000000"/>
      <name val="Arial"/>
      <family val="2"/>
    </font>
    <font>
      <sz val="16"/>
      <color rgb="FFFF0000"/>
      <name val="Arial"/>
      <family val="2"/>
    </font>
    <font>
      <sz val="16"/>
      <color rgb="FF00B050"/>
      <name val="Arial"/>
      <family val="2"/>
    </font>
    <font>
      <b/>
      <sz val="16"/>
      <color rgb="FF000000"/>
      <name val="Arial"/>
      <family val="2"/>
    </font>
    <font>
      <sz val="16"/>
      <color rgb="FF202124"/>
      <name val="Arial"/>
      <family val="2"/>
    </font>
    <font>
      <sz val="10"/>
      <color rgb="FF000000"/>
      <name val="Times New Roman"/>
      <family val="1"/>
    </font>
    <font>
      <sz val="16"/>
      <color theme="1"/>
      <name val="Arial"/>
      <family val="2"/>
    </font>
    <font>
      <b/>
      <u/>
      <sz val="16"/>
      <color rgb="FF000000"/>
      <name val="Arial"/>
      <family val="2"/>
    </font>
    <font>
      <b/>
      <sz val="16"/>
      <color theme="1"/>
      <name val="Arial"/>
      <family val="2"/>
    </font>
    <font>
      <sz val="18"/>
      <color rgb="FF000000"/>
      <name val="Calibri"/>
      <family val="2"/>
      <scheme val="minor"/>
    </font>
    <font>
      <b/>
      <sz val="18"/>
      <color rgb="FF000000"/>
      <name val="Calibri"/>
      <family val="2"/>
      <scheme val="minor"/>
    </font>
    <font>
      <vertAlign val="superscript"/>
      <sz val="18"/>
      <color rgb="FF000000"/>
      <name val="Calibri"/>
      <family val="2"/>
      <scheme val="minor"/>
    </font>
    <font>
      <b/>
      <sz val="16"/>
      <color rgb="FFFF0000"/>
      <name val="Arial"/>
      <family val="2"/>
    </font>
    <font>
      <sz val="16"/>
      <color theme="8"/>
      <name val="Arial"/>
      <family val="2"/>
    </font>
    <font>
      <sz val="16"/>
      <color theme="4"/>
      <name val="Arial"/>
      <family val="2"/>
    </font>
    <font>
      <b/>
      <sz val="16"/>
      <color theme="4"/>
      <name val="Arial"/>
      <family val="2"/>
    </font>
    <font>
      <sz val="15.5"/>
      <color rgb="FF000000"/>
      <name val="Times New Roman"/>
      <family val="1"/>
    </font>
    <font>
      <i/>
      <sz val="15.5"/>
      <color rgb="FF000000"/>
      <name val="Times New Roman"/>
      <family val="1"/>
    </font>
    <font>
      <sz val="12"/>
      <color rgb="FF000000"/>
      <name val="Times New Roman"/>
      <family val="1"/>
    </font>
    <font>
      <sz val="14"/>
      <color rgb="FF000000"/>
      <name val="Times New Roman"/>
      <family val="1"/>
    </font>
    <font>
      <b/>
      <sz val="14"/>
      <color rgb="FF000000"/>
      <name val="Times New Roman"/>
      <family val="1"/>
    </font>
    <font>
      <b/>
      <sz val="12"/>
      <color rgb="FF000000"/>
      <name val="Times New Roman"/>
      <family val="1"/>
    </font>
    <font>
      <sz val="16"/>
      <color rgb="FF000000"/>
      <name val="Times New Roman"/>
      <family val="1"/>
    </font>
    <font>
      <sz val="18"/>
      <color rgb="FF000000"/>
      <name val="Times New Roman"/>
      <family val="1"/>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rgb="FFE7E6E6"/>
        <bgColor rgb="FF000000"/>
      </patternFill>
    </fill>
    <fill>
      <patternFill patternType="solid">
        <fgColor them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s>
  <cellStyleXfs count="7">
    <xf numFmtId="0" fontId="0" fillId="0" borderId="0"/>
    <xf numFmtId="0" fontId="5" fillId="0" borderId="0">
      <alignment vertical="center"/>
    </xf>
    <xf numFmtId="0" fontId="4" fillId="0" borderId="0"/>
    <xf numFmtId="0" fontId="3" fillId="0" borderId="0"/>
    <xf numFmtId="0" fontId="2" fillId="0" borderId="0"/>
    <xf numFmtId="0" fontId="1" fillId="0" borderId="0"/>
    <xf numFmtId="0" fontId="12" fillId="0" borderId="0"/>
  </cellStyleXfs>
  <cellXfs count="153">
    <xf numFmtId="0" fontId="0" fillId="0" borderId="0" xfId="0"/>
    <xf numFmtId="0" fontId="7" fillId="0" borderId="1" xfId="1" applyFont="1" applyFill="1" applyBorder="1" applyAlignment="1">
      <alignment wrapText="1"/>
    </xf>
    <xf numFmtId="0" fontId="1" fillId="0" borderId="0" xfId="5"/>
    <xf numFmtId="0" fontId="6" fillId="2" borderId="1" xfId="5" applyFont="1" applyFill="1" applyBorder="1" applyAlignment="1">
      <alignment horizontal="left" vertical="top" wrapText="1"/>
    </xf>
    <xf numFmtId="0" fontId="13" fillId="3" borderId="1" xfId="5" applyFont="1" applyFill="1" applyBorder="1" applyAlignment="1">
      <alignment horizontal="left" vertical="top" wrapText="1"/>
    </xf>
    <xf numFmtId="0" fontId="9" fillId="0" borderId="1" xfId="5" applyFont="1" applyBorder="1" applyAlignment="1">
      <alignment horizontal="left" vertical="top" wrapText="1"/>
    </xf>
    <xf numFmtId="0" fontId="10" fillId="0" borderId="1" xfId="6" applyFont="1" applyBorder="1" applyAlignment="1">
      <alignment vertical="top" wrapText="1"/>
    </xf>
    <xf numFmtId="0" fontId="9" fillId="0" borderId="1" xfId="5" applyFont="1" applyFill="1" applyBorder="1" applyAlignment="1">
      <alignment horizontal="left" vertical="top" wrapText="1"/>
    </xf>
    <xf numFmtId="0" fontId="14" fillId="0" borderId="0" xfId="0" applyFont="1"/>
    <xf numFmtId="0" fontId="14" fillId="0" borderId="0" xfId="0" applyFont="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0" xfId="0" applyFont="1" applyAlignment="1">
      <alignment horizontal="center" vertical="top"/>
    </xf>
    <xf numFmtId="2" fontId="14" fillId="0" borderId="1" xfId="0" applyNumberFormat="1" applyFont="1" applyBorder="1" applyAlignment="1">
      <alignment horizontal="right" vertical="top"/>
    </xf>
    <xf numFmtId="0" fontId="14" fillId="0" borderId="1" xfId="0" applyFont="1" applyBorder="1" applyAlignment="1">
      <alignment horizontal="left" vertical="top" wrapText="1"/>
    </xf>
    <xf numFmtId="0" fontId="14" fillId="0" borderId="1" xfId="0" applyFont="1" applyBorder="1" applyAlignment="1">
      <alignment vertical="center" wrapText="1"/>
    </xf>
    <xf numFmtId="0" fontId="14" fillId="0" borderId="1" xfId="0" applyFont="1" applyBorder="1"/>
    <xf numFmtId="2" fontId="14" fillId="0" borderId="1" xfId="0" applyNumberFormat="1" applyFont="1" applyBorder="1" applyAlignment="1">
      <alignment horizontal="right" vertical="center"/>
    </xf>
    <xf numFmtId="0" fontId="14" fillId="0" borderId="1" xfId="0" applyFont="1" applyBorder="1" applyAlignment="1">
      <alignment horizontal="left" vertical="center" wrapText="1"/>
    </xf>
    <xf numFmtId="0" fontId="17" fillId="4" borderId="1" xfId="0" applyFont="1" applyFill="1" applyBorder="1" applyAlignment="1">
      <alignment horizontal="center" vertical="center" wrapText="1"/>
    </xf>
    <xf numFmtId="2" fontId="17" fillId="0" borderId="1" xfId="0" applyNumberFormat="1" applyFont="1" applyBorder="1" applyAlignment="1">
      <alignment horizontal="right" vertical="top"/>
    </xf>
    <xf numFmtId="0" fontId="17" fillId="0" borderId="1" xfId="0" applyFont="1" applyBorder="1" applyAlignment="1">
      <alignment horizontal="left" vertical="top" wrapText="1"/>
    </xf>
    <xf numFmtId="0" fontId="14" fillId="0" borderId="1" xfId="0" applyFont="1" applyBorder="1" applyAlignment="1">
      <alignment vertical="top"/>
    </xf>
    <xf numFmtId="0" fontId="14" fillId="0" borderId="0" xfId="0" applyFont="1" applyAlignment="1">
      <alignment vertical="top"/>
    </xf>
    <xf numFmtId="0" fontId="14" fillId="0" borderId="0" xfId="0" applyFont="1" applyAlignment="1">
      <alignment wrapText="1"/>
    </xf>
    <xf numFmtId="0" fontId="14" fillId="0" borderId="1" xfId="0" applyFont="1" applyBorder="1" applyAlignment="1">
      <alignment horizontal="right" vertical="top" wrapText="1"/>
    </xf>
    <xf numFmtId="2" fontId="17" fillId="0" borderId="1" xfId="0" applyNumberFormat="1" applyFont="1" applyBorder="1" applyAlignment="1">
      <alignment horizontal="right" vertical="center"/>
    </xf>
    <xf numFmtId="0" fontId="14" fillId="0" borderId="1" xfId="0" applyFont="1" applyBorder="1" applyAlignment="1">
      <alignment wrapText="1"/>
    </xf>
    <xf numFmtId="0" fontId="17" fillId="0" borderId="1" xfId="0" applyFont="1" applyBorder="1" applyAlignment="1">
      <alignment horizontal="left" vertical="center" wrapText="1"/>
    </xf>
    <xf numFmtId="2" fontId="14" fillId="0" borderId="1" xfId="0" applyNumberFormat="1" applyFont="1" applyBorder="1" applyAlignment="1">
      <alignment horizontal="right" vertical="top" wrapText="1"/>
    </xf>
    <xf numFmtId="0" fontId="19" fillId="0" borderId="0" xfId="0" applyFont="1"/>
    <xf numFmtId="2" fontId="17" fillId="0" borderId="1" xfId="0" applyNumberFormat="1" applyFont="1" applyBorder="1" applyAlignment="1">
      <alignment horizontal="right" vertical="top" wrapText="1"/>
    </xf>
    <xf numFmtId="0" fontId="15" fillId="0" borderId="1" xfId="0" applyFont="1" applyBorder="1" applyAlignment="1">
      <alignment horizontal="right" vertical="top" wrapText="1"/>
    </xf>
    <xf numFmtId="0" fontId="14" fillId="0" borderId="1" xfId="0" applyFont="1" applyBorder="1" applyAlignment="1">
      <alignment horizontal="right" vertical="center" wrapText="1"/>
    </xf>
    <xf numFmtId="0" fontId="20" fillId="0" borderId="1" xfId="0" applyFont="1" applyBorder="1" applyAlignment="1">
      <alignment vertical="top" wrapText="1"/>
    </xf>
    <xf numFmtId="0" fontId="14" fillId="4" borderId="1" xfId="0" applyFont="1" applyFill="1" applyBorder="1" applyAlignment="1">
      <alignment vertical="center" wrapText="1"/>
    </xf>
    <xf numFmtId="2" fontId="14" fillId="0" borderId="1" xfId="0" applyNumberFormat="1" applyFont="1" applyBorder="1"/>
    <xf numFmtId="2" fontId="17" fillId="0" borderId="1" xfId="0" applyNumberFormat="1" applyFont="1" applyBorder="1"/>
    <xf numFmtId="0" fontId="20" fillId="0" borderId="1" xfId="0" applyFont="1" applyBorder="1" applyAlignment="1">
      <alignment horizontal="right" vertical="top" wrapText="1"/>
    </xf>
    <xf numFmtId="0" fontId="20" fillId="0" borderId="1" xfId="0" applyFont="1" applyBorder="1" applyAlignment="1">
      <alignment horizontal="left" vertical="top" wrapText="1"/>
    </xf>
    <xf numFmtId="0" fontId="21" fillId="0" borderId="0" xfId="0" applyFont="1" applyAlignment="1">
      <alignment horizontal="center" wrapText="1"/>
    </xf>
    <xf numFmtId="0" fontId="14" fillId="0" borderId="1" xfId="0" applyFont="1" applyBorder="1" applyAlignment="1" applyProtection="1">
      <alignment horizontal="center" vertical="top"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Protection="1">
      <protection locked="0"/>
    </xf>
    <xf numFmtId="2" fontId="14" fillId="0" borderId="1" xfId="0" applyNumberFormat="1" applyFont="1" applyBorder="1" applyAlignment="1" applyProtection="1">
      <alignment horizontal="right" vertical="top"/>
      <protection locked="0"/>
    </xf>
    <xf numFmtId="0" fontId="14" fillId="0" borderId="1" xfId="0" applyFont="1" applyBorder="1" applyAlignment="1" applyProtection="1">
      <alignment horizontal="left" vertical="top"/>
      <protection locked="0"/>
    </xf>
    <xf numFmtId="0" fontId="14" fillId="0" borderId="1" xfId="0" applyFont="1" applyBorder="1" applyAlignment="1">
      <alignment horizontal="center" vertical="center" wrapText="1"/>
    </xf>
    <xf numFmtId="0" fontId="18" fillId="0" borderId="1" xfId="0" applyFont="1" applyBorder="1" applyAlignment="1">
      <alignment wrapText="1"/>
    </xf>
    <xf numFmtId="0" fontId="18" fillId="0" borderId="1" xfId="0" applyFont="1" applyBorder="1" applyAlignment="1">
      <alignment vertical="top" wrapText="1"/>
    </xf>
    <xf numFmtId="2" fontId="14" fillId="0" borderId="0" xfId="0" applyNumberFormat="1" applyFont="1" applyBorder="1"/>
    <xf numFmtId="0" fontId="14" fillId="0" borderId="0" xfId="0" applyFont="1" applyBorder="1" applyProtection="1">
      <protection locked="0"/>
    </xf>
    <xf numFmtId="0" fontId="21" fillId="0" borderId="0" xfId="0" applyFont="1" applyAlignment="1">
      <alignment horizontal="center"/>
    </xf>
    <xf numFmtId="0" fontId="14" fillId="0" borderId="0" xfId="0" applyFont="1" applyBorder="1" applyAlignment="1">
      <alignment horizontal="left" vertical="top" wrapText="1"/>
    </xf>
    <xf numFmtId="2" fontId="17" fillId="0" borderId="1" xfId="0" applyNumberFormat="1" applyFont="1" applyBorder="1" applyAlignment="1">
      <alignment horizontal="center"/>
    </xf>
    <xf numFmtId="0" fontId="22" fillId="0" borderId="1" xfId="0" applyFont="1" applyBorder="1" applyAlignment="1">
      <alignment horizontal="left" vertical="top" wrapText="1"/>
    </xf>
    <xf numFmtId="0" fontId="17" fillId="0" borderId="1" xfId="0" applyFont="1" applyBorder="1" applyAlignment="1">
      <alignment horizontal="center" vertical="center"/>
    </xf>
    <xf numFmtId="0" fontId="14" fillId="0" borderId="1" xfId="0" applyFont="1" applyBorder="1" applyAlignment="1">
      <alignment horizontal="right" wrapText="1"/>
    </xf>
    <xf numFmtId="0" fontId="17" fillId="0" borderId="1" xfId="0" applyFont="1" applyBorder="1" applyAlignment="1">
      <alignment horizontal="center"/>
    </xf>
    <xf numFmtId="0" fontId="17" fillId="0" borderId="1" xfId="0" applyFont="1" applyBorder="1"/>
    <xf numFmtId="2" fontId="14" fillId="0" borderId="1" xfId="0" applyNumberFormat="1" applyFont="1" applyBorder="1" applyAlignment="1">
      <alignment horizontal="left" vertical="center" wrapText="1"/>
    </xf>
    <xf numFmtId="0" fontId="23" fillId="0" borderId="1" xfId="0" applyFont="1" applyBorder="1" applyAlignment="1">
      <alignment horizontal="left" vertical="top" wrapText="1"/>
    </xf>
    <xf numFmtId="0" fontId="24" fillId="0" borderId="1" xfId="0" applyFont="1" applyBorder="1" applyAlignment="1">
      <alignment horizontal="left" vertical="top" wrapText="1"/>
    </xf>
    <xf numFmtId="0" fontId="23" fillId="0" borderId="1" xfId="0" applyFont="1" applyBorder="1" applyAlignment="1">
      <alignment horizontal="right" vertical="top" wrapText="1"/>
    </xf>
    <xf numFmtId="0" fontId="23" fillId="0" borderId="1" xfId="0" applyFont="1" applyBorder="1" applyAlignment="1">
      <alignment vertical="top" wrapText="1"/>
    </xf>
    <xf numFmtId="0" fontId="23" fillId="4" borderId="1" xfId="0"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wrapText="1"/>
    </xf>
    <xf numFmtId="0" fontId="23" fillId="0" borderId="1" xfId="0" applyFont="1" applyBorder="1" applyAlignment="1">
      <alignment horizontal="left" wrapText="1"/>
    </xf>
    <xf numFmtId="0" fontId="23" fillId="0" borderId="1" xfId="0" applyFont="1" applyBorder="1" applyAlignment="1">
      <alignment horizontal="right"/>
    </xf>
    <xf numFmtId="0" fontId="23" fillId="0" borderId="1" xfId="0" applyFont="1" applyBorder="1"/>
    <xf numFmtId="0" fontId="23" fillId="0" borderId="1" xfId="0" applyFont="1" applyBorder="1" applyAlignment="1">
      <alignment horizontal="right" vertical="top"/>
    </xf>
    <xf numFmtId="164" fontId="14" fillId="0" borderId="1" xfId="0" applyNumberFormat="1" applyFont="1" applyBorder="1" applyAlignment="1">
      <alignment horizontal="right" vertical="top"/>
    </xf>
    <xf numFmtId="164" fontId="17" fillId="0" borderId="1" xfId="0" applyNumberFormat="1" applyFont="1" applyBorder="1" applyAlignment="1">
      <alignment horizontal="right" vertical="top"/>
    </xf>
    <xf numFmtId="0" fontId="28" fillId="0" borderId="1" xfId="0" applyFont="1" applyBorder="1" applyAlignment="1">
      <alignment horizontal="left" vertical="top"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xf>
    <xf numFmtId="0" fontId="13" fillId="0" borderId="1" xfId="5" applyFont="1" applyBorder="1" applyAlignment="1"/>
    <xf numFmtId="0" fontId="32" fillId="0" borderId="0" xfId="0" applyFont="1"/>
    <xf numFmtId="0" fontId="33" fillId="0" borderId="1" xfId="0" applyFont="1" applyBorder="1"/>
    <xf numFmtId="0" fontId="34" fillId="5" borderId="1" xfId="0" applyFont="1" applyFill="1" applyBorder="1"/>
    <xf numFmtId="2" fontId="14" fillId="0" borderId="0" xfId="0" applyNumberFormat="1" applyFont="1" applyBorder="1" applyAlignment="1">
      <alignment horizontal="left" vertical="center" wrapText="1"/>
    </xf>
    <xf numFmtId="0" fontId="14" fillId="0" borderId="0" xfId="0" applyFont="1" applyBorder="1" applyAlignment="1">
      <alignment horizontal="left" vertical="center" wrapText="1"/>
    </xf>
    <xf numFmtId="2" fontId="14" fillId="0" borderId="7" xfId="0" applyNumberFormat="1" applyFont="1" applyBorder="1" applyAlignment="1">
      <alignment horizontal="left" vertical="center" wrapText="1"/>
    </xf>
    <xf numFmtId="0" fontId="14" fillId="0" borderId="8" xfId="0" applyFont="1" applyBorder="1" applyProtection="1">
      <protection locked="0"/>
    </xf>
    <xf numFmtId="0" fontId="14" fillId="0" borderId="9" xfId="0" applyFont="1" applyBorder="1" applyProtection="1">
      <protection locked="0"/>
    </xf>
    <xf numFmtId="0" fontId="34" fillId="5" borderId="10" xfId="0" applyFont="1" applyFill="1" applyBorder="1"/>
    <xf numFmtId="0" fontId="14" fillId="0" borderId="11" xfId="0" applyFont="1" applyBorder="1" applyProtection="1">
      <protection locked="0"/>
    </xf>
    <xf numFmtId="0" fontId="33" fillId="0" borderId="10" xfId="0" applyFont="1" applyBorder="1"/>
    <xf numFmtId="0" fontId="33" fillId="0" borderId="12" xfId="0" applyFont="1" applyBorder="1"/>
    <xf numFmtId="0" fontId="33" fillId="0" borderId="13" xfId="0" applyFont="1" applyBorder="1"/>
    <xf numFmtId="0" fontId="34" fillId="0" borderId="13" xfId="0" applyFont="1" applyBorder="1"/>
    <xf numFmtId="0" fontId="14" fillId="0" borderId="14" xfId="0" applyFont="1" applyBorder="1" applyProtection="1">
      <protection locked="0"/>
    </xf>
    <xf numFmtId="0" fontId="0" fillId="0" borderId="7" xfId="0" applyBorder="1"/>
    <xf numFmtId="0" fontId="34" fillId="5" borderId="8" xfId="0" applyFont="1" applyFill="1" applyBorder="1"/>
    <xf numFmtId="0" fontId="33" fillId="0" borderId="8" xfId="0" applyFont="1" applyBorder="1"/>
    <xf numFmtId="0" fontId="33" fillId="0" borderId="9" xfId="0" applyFont="1" applyBorder="1"/>
    <xf numFmtId="0" fontId="0" fillId="0" borderId="10" xfId="0" applyBorder="1"/>
    <xf numFmtId="0" fontId="34" fillId="5" borderId="11" xfId="0" applyFont="1" applyFill="1" applyBorder="1"/>
    <xf numFmtId="0" fontId="33" fillId="0" borderId="11" xfId="0" applyFont="1" applyBorder="1"/>
    <xf numFmtId="0" fontId="0" fillId="0" borderId="12" xfId="0" applyBorder="1"/>
    <xf numFmtId="0" fontId="34" fillId="0" borderId="14" xfId="0" applyFont="1" applyBorder="1"/>
    <xf numFmtId="0" fontId="14" fillId="0" borderId="0" xfId="0" applyFont="1" applyBorder="1" applyAlignment="1">
      <alignment horizontal="center" vertical="center"/>
    </xf>
    <xf numFmtId="0" fontId="33" fillId="0" borderId="1" xfId="0" applyFont="1" applyBorder="1" applyAlignment="1">
      <alignment horizontal="center"/>
    </xf>
    <xf numFmtId="2" fontId="14" fillId="0" borderId="0" xfId="0" applyNumberFormat="1" applyFont="1" applyBorder="1" applyAlignment="1" applyProtection="1">
      <alignment horizontal="right" vertical="top"/>
      <protection locked="0"/>
    </xf>
    <xf numFmtId="0" fontId="36" fillId="0" borderId="0" xfId="0" applyFont="1"/>
    <xf numFmtId="0" fontId="32" fillId="0" borderId="1" xfId="0" applyFont="1" applyBorder="1"/>
    <xf numFmtId="0" fontId="32" fillId="0" borderId="1" xfId="0" applyFont="1" applyBorder="1" applyAlignment="1">
      <alignment horizontal="center"/>
    </xf>
    <xf numFmtId="2" fontId="14" fillId="0" borderId="0" xfId="0" applyNumberFormat="1" applyFont="1"/>
    <xf numFmtId="0" fontId="14" fillId="0" borderId="0" xfId="0" applyFont="1" applyAlignment="1">
      <alignment horizontal="left" vertical="top" wrapText="1"/>
    </xf>
    <xf numFmtId="0" fontId="14" fillId="0" borderId="0" xfId="0" applyFont="1" applyProtection="1">
      <protection locked="0"/>
    </xf>
    <xf numFmtId="0" fontId="36" fillId="5" borderId="1" xfId="0" applyFont="1" applyFill="1" applyBorder="1"/>
    <xf numFmtId="0" fontId="14" fillId="5" borderId="8" xfId="0" applyFont="1" applyFill="1" applyBorder="1" applyProtection="1">
      <protection locked="0"/>
    </xf>
    <xf numFmtId="0" fontId="14" fillId="5" borderId="9" xfId="0" applyFont="1" applyFill="1" applyBorder="1" applyProtection="1">
      <protection locked="0"/>
    </xf>
    <xf numFmtId="0" fontId="32" fillId="0" borderId="6" xfId="0" applyFont="1" applyBorder="1"/>
    <xf numFmtId="0" fontId="33" fillId="0" borderId="6" xfId="0" applyFont="1" applyBorder="1"/>
    <xf numFmtId="0" fontId="32" fillId="0" borderId="4" xfId="0" applyFont="1" applyBorder="1"/>
    <xf numFmtId="0" fontId="32" fillId="0" borderId="10" xfId="0" applyFont="1" applyBorder="1"/>
    <xf numFmtId="0" fontId="36" fillId="0" borderId="11" xfId="0" applyFont="1" applyBorder="1"/>
    <xf numFmtId="0" fontId="32" fillId="0" borderId="11" xfId="0" applyFont="1" applyBorder="1"/>
    <xf numFmtId="0" fontId="32" fillId="5" borderId="14" xfId="0" applyFont="1" applyFill="1" applyBorder="1"/>
    <xf numFmtId="0" fontId="32" fillId="0" borderId="12" xfId="0" applyFont="1" applyFill="1" applyBorder="1"/>
    <xf numFmtId="0" fontId="36" fillId="0" borderId="21" xfId="0" applyFont="1" applyBorder="1"/>
    <xf numFmtId="0" fontId="32" fillId="0" borderId="7" xfId="0" applyFont="1" applyBorder="1"/>
    <xf numFmtId="0" fontId="32" fillId="0" borderId="8" xfId="0" applyFont="1" applyBorder="1"/>
    <xf numFmtId="0" fontId="32" fillId="0" borderId="9" xfId="0" applyFont="1" applyBorder="1"/>
    <xf numFmtId="0" fontId="32" fillId="0" borderId="12" xfId="0" applyFont="1" applyBorder="1"/>
    <xf numFmtId="0" fontId="32" fillId="0" borderId="13" xfId="0" applyFont="1" applyBorder="1"/>
    <xf numFmtId="0" fontId="32" fillId="0" borderId="14" xfId="0" applyFont="1" applyBorder="1"/>
    <xf numFmtId="0" fontId="1" fillId="0" borderId="1" xfId="5" applyBorder="1" applyAlignment="1">
      <alignment horizontal="left"/>
    </xf>
    <xf numFmtId="0" fontId="1" fillId="0" borderId="1" xfId="5" applyBorder="1" applyAlignment="1">
      <alignment wrapText="1"/>
    </xf>
    <xf numFmtId="0" fontId="13" fillId="0" borderId="1" xfId="5" applyFont="1" applyBorder="1" applyAlignment="1">
      <alignment horizontal="left"/>
    </xf>
    <xf numFmtId="0" fontId="13" fillId="0" borderId="1" xfId="5" applyFont="1" applyBorder="1" applyAlignment="1">
      <alignment horizontal="center"/>
    </xf>
    <xf numFmtId="0" fontId="13" fillId="0" borderId="6" xfId="5" applyFont="1" applyBorder="1" applyAlignment="1">
      <alignment horizontal="center"/>
    </xf>
    <xf numFmtId="0" fontId="13" fillId="0" borderId="5" xfId="5" applyFont="1" applyBorder="1" applyAlignment="1">
      <alignment horizontal="center"/>
    </xf>
    <xf numFmtId="0" fontId="37" fillId="5" borderId="6" xfId="0" applyFont="1" applyFill="1" applyBorder="1" applyAlignment="1">
      <alignment horizontal="center"/>
    </xf>
    <xf numFmtId="0" fontId="37" fillId="5" borderId="17" xfId="0" applyFont="1" applyFill="1" applyBorder="1" applyAlignment="1">
      <alignment horizontal="center"/>
    </xf>
    <xf numFmtId="0" fontId="37" fillId="5" borderId="20" xfId="0" applyFont="1" applyFill="1" applyBorder="1" applyAlignment="1">
      <alignment horizontal="center"/>
    </xf>
    <xf numFmtId="0" fontId="35" fillId="5" borderId="18" xfId="0" applyFont="1" applyFill="1" applyBorder="1" applyAlignment="1">
      <alignment horizontal="center"/>
    </xf>
    <xf numFmtId="0" fontId="35" fillId="5" borderId="19" xfId="0" applyFont="1" applyFill="1" applyBorder="1" applyAlignment="1">
      <alignment horizontal="center"/>
    </xf>
    <xf numFmtId="0" fontId="35" fillId="0" borderId="18" xfId="0" applyFont="1" applyBorder="1" applyAlignment="1">
      <alignment horizontal="center"/>
    </xf>
    <xf numFmtId="0" fontId="35" fillId="0" borderId="19" xfId="0" applyFont="1" applyBorder="1" applyAlignment="1">
      <alignment horizontal="center"/>
    </xf>
    <xf numFmtId="0" fontId="13" fillId="0" borderId="22" xfId="5" applyFont="1" applyBorder="1" applyAlignment="1">
      <alignment horizontal="left"/>
    </xf>
    <xf numFmtId="0" fontId="13" fillId="0" borderId="0" xfId="5" applyFont="1" applyBorder="1" applyAlignment="1">
      <alignment horizontal="left"/>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33" fillId="0" borderId="15" xfId="0" applyFont="1" applyBorder="1" applyAlignment="1">
      <alignment horizontal="center"/>
    </xf>
    <xf numFmtId="0" fontId="33" fillId="0" borderId="16" xfId="0" applyFont="1" applyBorder="1" applyAlignment="1">
      <alignment horizontal="center"/>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cellXfs>
  <cellStyles count="7">
    <cellStyle name="Normal" xfId="0" builtinId="0"/>
    <cellStyle name="Normal 2" xfId="1" xr:uid="{437BB879-C827-411A-80B7-EEA6A6D88DD6}"/>
    <cellStyle name="Normal 2 2 2" xfId="6" xr:uid="{4D4AAC0D-B706-4FCE-B056-A4CD96E1DD3A}"/>
    <cellStyle name="Normal 3" xfId="2" xr:uid="{F650FC47-760E-4CC4-9AD8-34007B15707A}"/>
    <cellStyle name="Normal 3 2" xfId="3" xr:uid="{8771655C-3B1E-4101-9AFE-7B8914294598}"/>
    <cellStyle name="Normal 3 2 2" xfId="4" xr:uid="{1024E6BE-7D25-4B8A-9064-43FA3AEA81A1}"/>
    <cellStyle name="Normal 4" xfId="5" xr:uid="{FA60FE6F-89F5-47EE-9BA2-3073035E88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5F81E-A034-4256-A390-DCA34F4FA69E}">
  <dimension ref="A1:B19"/>
  <sheetViews>
    <sheetView workbookViewId="0">
      <selection sqref="A1:B1"/>
    </sheetView>
  </sheetViews>
  <sheetFormatPr baseColWidth="10" defaultColWidth="9.3984375" defaultRowHeight="15" x14ac:dyDescent="0.2"/>
  <cols>
    <col min="1" max="1" width="9.796875" style="2" customWidth="1"/>
    <col min="2" max="2" width="224" style="2" customWidth="1"/>
    <col min="3" max="16384" width="9.3984375" style="2"/>
  </cols>
  <sheetData>
    <row r="1" spans="1:2" ht="16" x14ac:dyDescent="0.2">
      <c r="A1" s="131" t="s">
        <v>1162</v>
      </c>
      <c r="B1" s="131"/>
    </row>
    <row r="2" spans="1:2" ht="16" x14ac:dyDescent="0.2">
      <c r="A2" s="131" t="s">
        <v>1295</v>
      </c>
      <c r="B2" s="131"/>
    </row>
    <row r="3" spans="1:2" ht="16" x14ac:dyDescent="0.2">
      <c r="A3" s="131" t="s">
        <v>1161</v>
      </c>
      <c r="B3" s="131"/>
    </row>
    <row r="4" spans="1:2" ht="16" x14ac:dyDescent="0.2">
      <c r="A4" s="133"/>
      <c r="B4" s="134"/>
    </row>
    <row r="5" spans="1:2" ht="16" x14ac:dyDescent="0.2">
      <c r="A5" s="132" t="s">
        <v>383</v>
      </c>
      <c r="B5" s="132"/>
    </row>
    <row r="6" spans="1:2" ht="17" x14ac:dyDescent="0.2">
      <c r="A6" s="3" t="s">
        <v>384</v>
      </c>
      <c r="B6" s="3" t="s">
        <v>385</v>
      </c>
    </row>
    <row r="7" spans="1:2" ht="17" x14ac:dyDescent="0.2">
      <c r="A7" s="4" t="s">
        <v>386</v>
      </c>
      <c r="B7" s="4" t="s">
        <v>202</v>
      </c>
    </row>
    <row r="8" spans="1:2" ht="119" x14ac:dyDescent="0.2">
      <c r="A8" s="7">
        <v>1</v>
      </c>
      <c r="B8" s="7" t="s">
        <v>1526</v>
      </c>
    </row>
    <row r="9" spans="1:2" ht="18.75" customHeight="1" x14ac:dyDescent="0.2">
      <c r="A9" s="5">
        <v>2</v>
      </c>
      <c r="B9" s="6" t="s">
        <v>448</v>
      </c>
    </row>
    <row r="10" spans="1:2" ht="17" x14ac:dyDescent="0.2">
      <c r="A10" s="7">
        <v>3</v>
      </c>
      <c r="B10" s="6" t="s">
        <v>387</v>
      </c>
    </row>
    <row r="11" spans="1:2" ht="102" x14ac:dyDescent="0.2">
      <c r="A11" s="5">
        <v>4</v>
      </c>
      <c r="B11" s="6" t="s">
        <v>1426</v>
      </c>
    </row>
    <row r="12" spans="1:2" ht="85" x14ac:dyDescent="0.2">
      <c r="A12" s="7">
        <v>5</v>
      </c>
      <c r="B12" s="6" t="s">
        <v>1425</v>
      </c>
    </row>
    <row r="13" spans="1:2" ht="17" x14ac:dyDescent="0.2">
      <c r="A13" s="7">
        <v>6</v>
      </c>
      <c r="B13" s="6" t="s">
        <v>414</v>
      </c>
    </row>
    <row r="14" spans="1:2" ht="17" x14ac:dyDescent="0.2">
      <c r="A14" s="7">
        <v>7</v>
      </c>
      <c r="B14" s="6" t="s">
        <v>1427</v>
      </c>
    </row>
    <row r="15" spans="1:2" ht="17" x14ac:dyDescent="0.2">
      <c r="A15" s="7">
        <v>8</v>
      </c>
      <c r="B15" s="6" t="s">
        <v>390</v>
      </c>
    </row>
    <row r="16" spans="1:2" ht="51" x14ac:dyDescent="0.2">
      <c r="A16" s="7">
        <v>9</v>
      </c>
      <c r="B16" s="6" t="s">
        <v>1524</v>
      </c>
    </row>
    <row r="17" spans="1:2" ht="34" x14ac:dyDescent="0.2">
      <c r="A17" s="7">
        <v>10</v>
      </c>
      <c r="B17" s="6" t="s">
        <v>388</v>
      </c>
    </row>
    <row r="18" spans="1:2" ht="34" x14ac:dyDescent="0.2">
      <c r="A18" s="7">
        <v>11</v>
      </c>
      <c r="B18" s="6" t="s">
        <v>449</v>
      </c>
    </row>
    <row r="19" spans="1:2" ht="32" x14ac:dyDescent="0.2">
      <c r="A19" s="129">
        <v>12</v>
      </c>
      <c r="B19" s="130" t="s">
        <v>1527</v>
      </c>
    </row>
  </sheetData>
  <mergeCells count="5">
    <mergeCell ref="A3:B3"/>
    <mergeCell ref="A5:B5"/>
    <mergeCell ref="A1:B1"/>
    <mergeCell ref="A2:B2"/>
    <mergeCell ref="A4:B4"/>
  </mergeCells>
  <pageMargins left="0.7" right="0.7" top="0.75" bottom="0.75" header="0.3" footer="0.3"/>
  <pageSetup scale="9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F3646-8296-4F4F-8B92-871E06A9C9EF}">
  <dimension ref="A1:H29"/>
  <sheetViews>
    <sheetView topLeftCell="A5" workbookViewId="0">
      <selection sqref="A1:XFD3"/>
    </sheetView>
  </sheetViews>
  <sheetFormatPr baseColWidth="10" defaultRowHeight="16" x14ac:dyDescent="0.2"/>
  <cols>
    <col min="1" max="1" width="11" style="78"/>
    <col min="2" max="2" width="25.3984375" style="78" customWidth="1"/>
    <col min="3" max="3" width="67.19921875" style="78" bestFit="1" customWidth="1"/>
    <col min="4" max="4" width="22.796875" style="78" bestFit="1" customWidth="1"/>
    <col min="5" max="5" width="33.3984375" style="78" bestFit="1" customWidth="1"/>
    <col min="6" max="6" width="22.796875" style="78" bestFit="1" customWidth="1"/>
    <col min="7" max="7" width="45.796875" style="78" bestFit="1" customWidth="1"/>
    <col min="8" max="8" width="24.19921875" style="78" customWidth="1"/>
    <col min="9" max="16384" width="11" style="78"/>
  </cols>
  <sheetData>
    <row r="1" spans="1:7" s="2" customFormat="1" x14ac:dyDescent="0.2">
      <c r="A1" s="77" t="s">
        <v>1162</v>
      </c>
      <c r="B1" s="77"/>
    </row>
    <row r="2" spans="1:7" s="2" customFormat="1" x14ac:dyDescent="0.2">
      <c r="A2" s="142" t="s">
        <v>1496</v>
      </c>
      <c r="B2" s="143"/>
      <c r="C2" s="143"/>
      <c r="D2" s="143"/>
      <c r="E2" s="143"/>
      <c r="F2" s="143"/>
      <c r="G2" s="143"/>
    </row>
    <row r="3" spans="1:7" s="2" customFormat="1" x14ac:dyDescent="0.2">
      <c r="A3" s="77" t="s">
        <v>1161</v>
      </c>
      <c r="B3" s="77"/>
    </row>
    <row r="6" spans="1:7" ht="20" x14ac:dyDescent="0.2">
      <c r="C6" s="105" t="s">
        <v>1498</v>
      </c>
      <c r="D6" s="105"/>
    </row>
    <row r="8" spans="1:7" ht="24" thickBot="1" x14ac:dyDescent="0.3">
      <c r="B8" s="111" t="s">
        <v>1505</v>
      </c>
      <c r="C8" s="135" t="s">
        <v>1497</v>
      </c>
      <c r="D8" s="136"/>
      <c r="E8" s="136"/>
      <c r="F8" s="136"/>
      <c r="G8" s="137"/>
    </row>
    <row r="9" spans="1:7" x14ac:dyDescent="0.2">
      <c r="B9" s="106"/>
      <c r="C9" s="114"/>
      <c r="D9" s="138" t="s">
        <v>1503</v>
      </c>
      <c r="E9" s="139"/>
      <c r="F9" s="140" t="s">
        <v>1504</v>
      </c>
      <c r="G9" s="141"/>
    </row>
    <row r="10" spans="1:7" ht="20" x14ac:dyDescent="0.2">
      <c r="B10" s="106"/>
      <c r="C10" s="114"/>
      <c r="D10" s="122" t="s">
        <v>1512</v>
      </c>
      <c r="E10" s="118" t="s">
        <v>1490</v>
      </c>
      <c r="F10" s="118" t="s">
        <v>1512</v>
      </c>
      <c r="G10" s="118" t="s">
        <v>1494</v>
      </c>
    </row>
    <row r="11" spans="1:7" x14ac:dyDescent="0.2">
      <c r="B11" s="106"/>
      <c r="C11" s="114"/>
      <c r="D11" s="117"/>
      <c r="E11" s="119"/>
      <c r="F11" s="117"/>
      <c r="G11" s="119"/>
    </row>
    <row r="12" spans="1:7" ht="18" x14ac:dyDescent="0.2">
      <c r="B12" s="107" t="s">
        <v>1472</v>
      </c>
      <c r="C12" s="115" t="s">
        <v>474</v>
      </c>
      <c r="D12" s="88">
        <f>COUNT('Common Features'!B7:B17)*5</f>
        <v>55</v>
      </c>
      <c r="E12" s="119">
        <f>'Common Features'!E26</f>
        <v>0</v>
      </c>
      <c r="F12" s="117">
        <f>COUNT('Common Features'!B30:B205)*4</f>
        <v>704</v>
      </c>
      <c r="G12" s="119">
        <f>'Common Features'!F215</f>
        <v>0</v>
      </c>
    </row>
    <row r="13" spans="1:7" ht="18" x14ac:dyDescent="0.2">
      <c r="B13" s="107" t="s">
        <v>1506</v>
      </c>
      <c r="C13" s="115" t="s">
        <v>1501</v>
      </c>
      <c r="D13" s="88">
        <v>0</v>
      </c>
      <c r="E13" s="119">
        <v>0</v>
      </c>
      <c r="F13" s="117">
        <f>(COUNT('Common Features'!B224:B288)-5)*4</f>
        <v>220</v>
      </c>
      <c r="G13" s="119">
        <f>'Common Features'!F296</f>
        <v>0</v>
      </c>
    </row>
    <row r="14" spans="1:7" ht="18" x14ac:dyDescent="0.2">
      <c r="B14" s="107" t="s">
        <v>1507</v>
      </c>
      <c r="C14" s="115" t="s">
        <v>1502</v>
      </c>
      <c r="D14" s="88">
        <v>0</v>
      </c>
      <c r="E14" s="119">
        <v>0</v>
      </c>
      <c r="F14" s="117">
        <f>(COUNT('Common Features'!B301:B326)-1)*4</f>
        <v>96</v>
      </c>
      <c r="G14" s="119">
        <f>'Common Features'!F335</f>
        <v>0</v>
      </c>
    </row>
    <row r="15" spans="1:7" ht="18" x14ac:dyDescent="0.2">
      <c r="B15" s="107" t="s">
        <v>1508</v>
      </c>
      <c r="C15" s="115" t="s">
        <v>1491</v>
      </c>
      <c r="D15" s="88">
        <f>COUNT('Part A'!B7:B15)*5</f>
        <v>45</v>
      </c>
      <c r="E15" s="119">
        <f>'Part A'!E24</f>
        <v>0</v>
      </c>
      <c r="F15" s="117">
        <f>COUNT('Part A'!B29:B873)*4</f>
        <v>3152</v>
      </c>
      <c r="G15" s="119">
        <f>'Part A'!F882</f>
        <v>0</v>
      </c>
    </row>
    <row r="16" spans="1:7" ht="18" x14ac:dyDescent="0.2">
      <c r="B16" s="107" t="s">
        <v>1509</v>
      </c>
      <c r="C16" s="115" t="s">
        <v>1492</v>
      </c>
      <c r="D16" s="88">
        <f>COUNT('Part B'!B7:B9)*5</f>
        <v>15</v>
      </c>
      <c r="E16" s="119">
        <f>'Part B'!E18</f>
        <v>0</v>
      </c>
      <c r="F16" s="117">
        <f>COUNT('Part B'!B23:B115)*4</f>
        <v>372</v>
      </c>
      <c r="G16" s="119">
        <f>'Part B'!F124</f>
        <v>0</v>
      </c>
    </row>
    <row r="17" spans="2:8" ht="18" x14ac:dyDescent="0.2">
      <c r="B17" s="107" t="s">
        <v>1510</v>
      </c>
      <c r="C17" s="115" t="s">
        <v>1493</v>
      </c>
      <c r="D17" s="88">
        <f>COUNT('Part C'!B7:B13)*5</f>
        <v>35</v>
      </c>
      <c r="E17" s="119">
        <f>'Part C'!E22</f>
        <v>0</v>
      </c>
      <c r="F17" s="117">
        <f>58*4</f>
        <v>232</v>
      </c>
      <c r="G17" s="119">
        <f>'Part C'!F95</f>
        <v>0</v>
      </c>
    </row>
    <row r="18" spans="2:8" ht="19" thickBot="1" x14ac:dyDescent="0.25">
      <c r="B18" s="107" t="s">
        <v>1511</v>
      </c>
      <c r="C18" s="115" t="s">
        <v>1495</v>
      </c>
      <c r="D18" s="89"/>
      <c r="E18" s="120">
        <f>SUM(E12:E17)</f>
        <v>0</v>
      </c>
      <c r="F18" s="121">
        <f>SUM(F12:F17)</f>
        <v>4776</v>
      </c>
      <c r="G18" s="120">
        <f>SUM(G12:G17)</f>
        <v>0</v>
      </c>
    </row>
    <row r="19" spans="2:8" x14ac:dyDescent="0.2">
      <c r="B19" s="106"/>
      <c r="C19" s="106"/>
      <c r="D19" s="116"/>
      <c r="E19" s="116"/>
      <c r="F19" s="116"/>
      <c r="G19" s="116"/>
    </row>
    <row r="20" spans="2:8" ht="17" thickBot="1" x14ac:dyDescent="0.25"/>
    <row r="21" spans="2:8" x14ac:dyDescent="0.2">
      <c r="B21" s="123">
        <v>400</v>
      </c>
      <c r="C21" s="124" t="s">
        <v>574</v>
      </c>
      <c r="D21" s="124"/>
      <c r="E21" s="124"/>
      <c r="F21" s="124"/>
      <c r="G21" s="124"/>
      <c r="H21" s="125"/>
    </row>
    <row r="22" spans="2:8" ht="18" x14ac:dyDescent="0.2">
      <c r="B22" s="86" t="s">
        <v>1514</v>
      </c>
      <c r="C22" s="80" t="s">
        <v>1515</v>
      </c>
      <c r="D22" s="80"/>
      <c r="E22" s="80"/>
      <c r="F22" s="80" t="s">
        <v>1512</v>
      </c>
      <c r="G22" s="80" t="s">
        <v>1522</v>
      </c>
      <c r="H22" s="98" t="s">
        <v>1523</v>
      </c>
    </row>
    <row r="23" spans="2:8" x14ac:dyDescent="0.2">
      <c r="B23" s="117"/>
      <c r="C23" s="106" t="s">
        <v>1518</v>
      </c>
      <c r="D23" s="106"/>
      <c r="E23" s="106"/>
      <c r="F23" s="106">
        <f>F18</f>
        <v>4776</v>
      </c>
      <c r="G23" s="106">
        <f>G18</f>
        <v>0</v>
      </c>
      <c r="H23" s="119">
        <f>$B$21*G23/F23</f>
        <v>0</v>
      </c>
    </row>
    <row r="24" spans="2:8" x14ac:dyDescent="0.2">
      <c r="B24" s="117"/>
      <c r="C24" s="106" t="s">
        <v>1516</v>
      </c>
      <c r="D24" s="106"/>
      <c r="E24" s="106"/>
      <c r="F24" s="106">
        <f>F12+F13+F14+F15+F16</f>
        <v>4544</v>
      </c>
      <c r="G24" s="106">
        <f>G12+G13+G14+G15+G16</f>
        <v>0</v>
      </c>
      <c r="H24" s="119">
        <f t="shared" ref="H24:H28" si="0">$B$21*G24/F24</f>
        <v>0</v>
      </c>
    </row>
    <row r="25" spans="2:8" x14ac:dyDescent="0.2">
      <c r="B25" s="117"/>
      <c r="C25" s="106" t="s">
        <v>1517</v>
      </c>
      <c r="D25" s="106"/>
      <c r="E25" s="106"/>
      <c r="F25" s="106">
        <f>F12+F13+F14+F15+F17</f>
        <v>4404</v>
      </c>
      <c r="G25" s="106">
        <f>G12+G13+G14+G15+G17</f>
        <v>0</v>
      </c>
      <c r="H25" s="119">
        <f t="shared" si="0"/>
        <v>0</v>
      </c>
    </row>
    <row r="26" spans="2:8" x14ac:dyDescent="0.2">
      <c r="B26" s="117"/>
      <c r="C26" s="106" t="s">
        <v>1519</v>
      </c>
      <c r="D26" s="106"/>
      <c r="E26" s="106"/>
      <c r="F26" s="106">
        <f>F12+F13+F14+F16+F17</f>
        <v>1624</v>
      </c>
      <c r="G26" s="106">
        <f>G12+G13+G14+G16+G17</f>
        <v>0</v>
      </c>
      <c r="H26" s="119">
        <f t="shared" si="0"/>
        <v>0</v>
      </c>
    </row>
    <row r="27" spans="2:8" x14ac:dyDescent="0.2">
      <c r="B27" s="117"/>
      <c r="C27" s="106" t="s">
        <v>1520</v>
      </c>
      <c r="D27" s="106"/>
      <c r="E27" s="106"/>
      <c r="F27" s="106">
        <f>F12+F13+F14+F15</f>
        <v>4172</v>
      </c>
      <c r="G27" s="106">
        <f>G12+G13+G14+G15</f>
        <v>0</v>
      </c>
      <c r="H27" s="119">
        <f t="shared" si="0"/>
        <v>0</v>
      </c>
    </row>
    <row r="28" spans="2:8" ht="17" thickBot="1" x14ac:dyDescent="0.25">
      <c r="B28" s="126"/>
      <c r="C28" s="127" t="s">
        <v>1521</v>
      </c>
      <c r="D28" s="127"/>
      <c r="E28" s="127"/>
      <c r="F28" s="127">
        <f>F12+F13+F14+F16</f>
        <v>1392</v>
      </c>
      <c r="G28" s="127">
        <f>G12+G13+G14+G16</f>
        <v>0</v>
      </c>
      <c r="H28" s="128">
        <f t="shared" si="0"/>
        <v>0</v>
      </c>
    </row>
    <row r="29" spans="2:8" x14ac:dyDescent="0.2">
      <c r="F29" s="78" t="s">
        <v>574</v>
      </c>
    </row>
  </sheetData>
  <mergeCells count="4">
    <mergeCell ref="C8:G8"/>
    <mergeCell ref="D9:E9"/>
    <mergeCell ref="F9:G9"/>
    <mergeCell ref="A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151EE-B7B6-F048-9FC7-6BA7B6E34569}">
  <dimension ref="A1:G335"/>
  <sheetViews>
    <sheetView topLeftCell="A17" workbookViewId="0">
      <selection activeCell="D6" sqref="D6"/>
    </sheetView>
  </sheetViews>
  <sheetFormatPr baseColWidth="10" defaultRowHeight="13" x14ac:dyDescent="0.15"/>
  <cols>
    <col min="1" max="1" width="16.19921875" bestFit="1" customWidth="1"/>
    <col min="2" max="2" width="23.796875" customWidth="1"/>
    <col min="3" max="3" width="32.796875" customWidth="1"/>
    <col min="4" max="4" width="76.796875" customWidth="1"/>
    <col min="5" max="5" width="32.796875" customWidth="1"/>
    <col min="6" max="6" width="43.59765625" customWidth="1"/>
    <col min="7" max="7" width="25.19921875" bestFit="1" customWidth="1"/>
  </cols>
  <sheetData>
    <row r="1" spans="1:6" s="2" customFormat="1" ht="16" x14ac:dyDescent="0.2">
      <c r="A1" s="77" t="s">
        <v>1162</v>
      </c>
      <c r="B1" s="77"/>
    </row>
    <row r="2" spans="1:6" s="2" customFormat="1" ht="16" x14ac:dyDescent="0.2">
      <c r="A2" s="77" t="s">
        <v>1496</v>
      </c>
      <c r="B2" s="77"/>
    </row>
    <row r="3" spans="1:6" s="2" customFormat="1" ht="16" x14ac:dyDescent="0.2">
      <c r="A3" s="77" t="s">
        <v>1161</v>
      </c>
      <c r="B3" s="77"/>
    </row>
    <row r="6" spans="1:6" s="9" customFormat="1" ht="315" x14ac:dyDescent="0.15">
      <c r="A6" s="10" t="s">
        <v>1473</v>
      </c>
      <c r="B6" s="10" t="s">
        <v>470</v>
      </c>
      <c r="C6" s="11" t="s">
        <v>471</v>
      </c>
      <c r="D6" s="11" t="s">
        <v>472</v>
      </c>
      <c r="E6" s="11" t="s">
        <v>1214</v>
      </c>
      <c r="F6" s="12" t="s">
        <v>1219</v>
      </c>
    </row>
    <row r="7" spans="1:6" s="13" customFormat="1" ht="105" x14ac:dyDescent="0.15">
      <c r="A7" s="9" t="s">
        <v>1472</v>
      </c>
      <c r="B7" s="60">
        <v>1</v>
      </c>
      <c r="C7" s="19" t="s">
        <v>474</v>
      </c>
      <c r="D7" s="19" t="s">
        <v>475</v>
      </c>
      <c r="E7" s="42"/>
      <c r="F7" s="43" t="s">
        <v>574</v>
      </c>
    </row>
    <row r="8" spans="1:6" s="8" customFormat="1" ht="42" x14ac:dyDescent="0.2">
      <c r="A8" s="9" t="s">
        <v>1472</v>
      </c>
      <c r="B8" s="60">
        <v>2</v>
      </c>
      <c r="C8" s="19" t="s">
        <v>476</v>
      </c>
      <c r="D8" s="19" t="s">
        <v>1314</v>
      </c>
      <c r="E8" s="44"/>
      <c r="F8" s="43" t="s">
        <v>574</v>
      </c>
    </row>
    <row r="9" spans="1:6" s="8" customFormat="1" ht="42" x14ac:dyDescent="0.2">
      <c r="A9" s="9" t="s">
        <v>1472</v>
      </c>
      <c r="B9" s="60">
        <v>3</v>
      </c>
      <c r="C9" s="19" t="s">
        <v>477</v>
      </c>
      <c r="D9" s="19" t="s">
        <v>478</v>
      </c>
      <c r="E9" s="44"/>
      <c r="F9" s="43" t="s">
        <v>574</v>
      </c>
    </row>
    <row r="10" spans="1:6" s="8" customFormat="1" ht="147" x14ac:dyDescent="0.2">
      <c r="A10" s="9" t="s">
        <v>1472</v>
      </c>
      <c r="B10" s="60">
        <v>4</v>
      </c>
      <c r="C10" s="19" t="s">
        <v>1311</v>
      </c>
      <c r="D10" s="19" t="s">
        <v>1435</v>
      </c>
      <c r="E10" s="44"/>
      <c r="F10" s="43" t="s">
        <v>574</v>
      </c>
    </row>
    <row r="11" spans="1:6" s="8" customFormat="1" ht="84" x14ac:dyDescent="0.2">
      <c r="A11" s="9" t="s">
        <v>1472</v>
      </c>
      <c r="B11" s="60">
        <v>5</v>
      </c>
      <c r="C11" s="19" t="s">
        <v>480</v>
      </c>
      <c r="D11" s="19" t="s">
        <v>1315</v>
      </c>
      <c r="E11" s="44"/>
      <c r="F11" s="43" t="s">
        <v>574</v>
      </c>
    </row>
    <row r="12" spans="1:6" s="8" customFormat="1" ht="84" x14ac:dyDescent="0.2">
      <c r="A12" s="9" t="s">
        <v>1472</v>
      </c>
      <c r="B12" s="60">
        <v>6</v>
      </c>
      <c r="C12" s="19" t="s">
        <v>1312</v>
      </c>
      <c r="D12" s="19" t="s">
        <v>1317</v>
      </c>
      <c r="E12" s="44"/>
      <c r="F12" s="43" t="s">
        <v>574</v>
      </c>
    </row>
    <row r="13" spans="1:6" s="8" customFormat="1" ht="105" x14ac:dyDescent="0.2">
      <c r="A13" s="9" t="s">
        <v>1472</v>
      </c>
      <c r="B13" s="60">
        <v>7</v>
      </c>
      <c r="C13" s="19" t="s">
        <v>1313</v>
      </c>
      <c r="D13" s="19" t="s">
        <v>483</v>
      </c>
      <c r="E13" s="44"/>
      <c r="F13" s="43" t="s">
        <v>574</v>
      </c>
    </row>
    <row r="14" spans="1:6" s="8" customFormat="1" ht="63" x14ac:dyDescent="0.2">
      <c r="A14" s="9" t="s">
        <v>1472</v>
      </c>
      <c r="B14" s="60">
        <v>8</v>
      </c>
      <c r="C14" s="19" t="s">
        <v>1292</v>
      </c>
      <c r="D14" s="19" t="s">
        <v>498</v>
      </c>
      <c r="E14" s="44"/>
      <c r="F14" s="43" t="s">
        <v>574</v>
      </c>
    </row>
    <row r="15" spans="1:6" s="8" customFormat="1" ht="189" x14ac:dyDescent="0.2">
      <c r="A15" s="9" t="s">
        <v>1472</v>
      </c>
      <c r="B15" s="60">
        <v>27</v>
      </c>
      <c r="C15" s="19" t="s">
        <v>1310</v>
      </c>
      <c r="D15" s="19" t="s">
        <v>479</v>
      </c>
      <c r="E15" s="44"/>
      <c r="F15" s="43" t="s">
        <v>574</v>
      </c>
    </row>
    <row r="16" spans="1:6" s="8" customFormat="1" ht="63" x14ac:dyDescent="0.2">
      <c r="A16" s="9" t="s">
        <v>1472</v>
      </c>
      <c r="B16" s="60">
        <v>28</v>
      </c>
      <c r="C16" s="19" t="s">
        <v>1305</v>
      </c>
      <c r="D16" s="19" t="s">
        <v>1304</v>
      </c>
      <c r="E16" s="44"/>
      <c r="F16" s="43" t="s">
        <v>574</v>
      </c>
    </row>
    <row r="17" spans="1:7" s="8" customFormat="1" ht="231" x14ac:dyDescent="0.2">
      <c r="A17" s="9" t="s">
        <v>1472</v>
      </c>
      <c r="B17" s="60">
        <v>30</v>
      </c>
      <c r="C17" s="19" t="s">
        <v>1290</v>
      </c>
      <c r="D17" s="19" t="s">
        <v>1300</v>
      </c>
      <c r="E17" s="44"/>
      <c r="F17" s="43" t="s">
        <v>574</v>
      </c>
    </row>
    <row r="18" spans="1:7" s="8" customFormat="1" ht="21" thickBot="1" x14ac:dyDescent="0.25">
      <c r="A18" s="9"/>
      <c r="B18" s="81"/>
      <c r="C18" s="82"/>
      <c r="D18" s="82"/>
      <c r="E18" s="51"/>
      <c r="F18" s="51"/>
    </row>
    <row r="19" spans="1:7" s="8" customFormat="1" ht="20" x14ac:dyDescent="0.2">
      <c r="A19" s="9"/>
      <c r="B19" s="83"/>
      <c r="C19" s="144" t="s">
        <v>1484</v>
      </c>
      <c r="D19" s="144"/>
      <c r="E19" s="112" t="s">
        <v>574</v>
      </c>
      <c r="F19" s="113"/>
    </row>
    <row r="20" spans="1:7" s="8" customFormat="1" ht="20" x14ac:dyDescent="0.2">
      <c r="A20" s="9"/>
      <c r="B20" s="86" t="s">
        <v>1476</v>
      </c>
      <c r="C20" s="80"/>
      <c r="D20" s="79"/>
      <c r="E20" s="79"/>
      <c r="F20" s="87"/>
      <c r="G20" s="8" t="s">
        <v>574</v>
      </c>
    </row>
    <row r="21" spans="1:7" s="8" customFormat="1" ht="20" x14ac:dyDescent="0.2">
      <c r="A21" s="9"/>
      <c r="B21" s="88"/>
      <c r="C21" s="79"/>
      <c r="D21" s="80" t="s">
        <v>1481</v>
      </c>
      <c r="E21" s="80" t="s">
        <v>1482</v>
      </c>
      <c r="F21" s="87"/>
    </row>
    <row r="22" spans="1:7" s="8" customFormat="1" ht="20" x14ac:dyDescent="0.2">
      <c r="A22" s="9"/>
      <c r="B22" s="88" t="s">
        <v>1477</v>
      </c>
      <c r="C22" s="79">
        <f>COUNTIF(E7:E17, "Available")</f>
        <v>0</v>
      </c>
      <c r="D22" s="79">
        <v>5</v>
      </c>
      <c r="E22" s="79">
        <f t="shared" ref="E22:E25" si="0">C22*D22</f>
        <v>0</v>
      </c>
      <c r="F22" s="87"/>
    </row>
    <row r="23" spans="1:7" s="8" customFormat="1" ht="20" x14ac:dyDescent="0.2">
      <c r="A23" s="9"/>
      <c r="B23" s="88" t="s">
        <v>1478</v>
      </c>
      <c r="C23" s="79">
        <f>COUNTIF(E7:E17, "Configurable")</f>
        <v>0</v>
      </c>
      <c r="D23" s="79">
        <v>3</v>
      </c>
      <c r="E23" s="79">
        <f t="shared" si="0"/>
        <v>0</v>
      </c>
      <c r="F23" s="87"/>
    </row>
    <row r="24" spans="1:7" s="8" customFormat="1" ht="20" x14ac:dyDescent="0.2">
      <c r="A24" s="9"/>
      <c r="B24" s="88" t="s">
        <v>1479</v>
      </c>
      <c r="C24" s="79">
        <f>COUNTIF(E7:E17, "Customisable")</f>
        <v>0</v>
      </c>
      <c r="D24" s="79">
        <v>1</v>
      </c>
      <c r="E24" s="79">
        <f t="shared" si="0"/>
        <v>0</v>
      </c>
      <c r="F24" s="87"/>
    </row>
    <row r="25" spans="1:7" s="8" customFormat="1" ht="20" x14ac:dyDescent="0.2">
      <c r="A25" s="9"/>
      <c r="B25" s="88" t="s">
        <v>1480</v>
      </c>
      <c r="C25" s="79">
        <f>COUNTIF(E10:E20, "Not Available")</f>
        <v>0</v>
      </c>
      <c r="D25" s="79">
        <v>0</v>
      </c>
      <c r="E25" s="79">
        <f t="shared" si="0"/>
        <v>0</v>
      </c>
      <c r="F25" s="87"/>
    </row>
    <row r="26" spans="1:7" s="8" customFormat="1" ht="21" thickBot="1" x14ac:dyDescent="0.25">
      <c r="A26" s="9"/>
      <c r="B26" s="89"/>
      <c r="C26" s="90" t="s">
        <v>1483</v>
      </c>
      <c r="D26" s="90"/>
      <c r="E26" s="91">
        <f>SUM(E22:E25)</f>
        <v>0</v>
      </c>
      <c r="F26" s="92"/>
    </row>
    <row r="29" spans="1:7" s="8" customFormat="1" ht="231" x14ac:dyDescent="0.2">
      <c r="A29" s="9"/>
      <c r="B29" s="11" t="s">
        <v>470</v>
      </c>
      <c r="C29" s="11" t="s">
        <v>502</v>
      </c>
      <c r="D29" s="20" t="s">
        <v>503</v>
      </c>
      <c r="E29" s="11" t="s">
        <v>1214</v>
      </c>
      <c r="F29" s="36" t="s">
        <v>473</v>
      </c>
    </row>
    <row r="30" spans="1:7" s="8" customFormat="1" ht="84" x14ac:dyDescent="0.2">
      <c r="A30" s="9"/>
      <c r="B30" s="21">
        <v>1</v>
      </c>
      <c r="C30" s="22" t="s">
        <v>504</v>
      </c>
      <c r="D30" s="22" t="s">
        <v>505</v>
      </c>
      <c r="E30" s="45"/>
      <c r="F30" s="46"/>
    </row>
    <row r="31" spans="1:7" s="8" customFormat="1" ht="42" x14ac:dyDescent="0.2">
      <c r="A31" s="9"/>
      <c r="B31" s="14">
        <v>1.01</v>
      </c>
      <c r="C31" s="15"/>
      <c r="D31" s="15" t="s">
        <v>506</v>
      </c>
      <c r="E31" s="45"/>
      <c r="F31" s="46"/>
    </row>
    <row r="32" spans="1:7" s="8" customFormat="1" ht="126" x14ac:dyDescent="0.2">
      <c r="A32" s="9"/>
      <c r="B32" s="14">
        <v>1.02</v>
      </c>
      <c r="C32" s="15"/>
      <c r="D32" s="15" t="s">
        <v>1429</v>
      </c>
      <c r="E32" s="45"/>
      <c r="F32" s="46"/>
    </row>
    <row r="33" spans="1:6" s="8" customFormat="1" ht="63" x14ac:dyDescent="0.2">
      <c r="A33" s="9"/>
      <c r="B33" s="14">
        <v>1.03</v>
      </c>
      <c r="C33" s="15"/>
      <c r="D33" s="15" t="s">
        <v>507</v>
      </c>
      <c r="E33" s="45"/>
      <c r="F33" s="46"/>
    </row>
    <row r="34" spans="1:6" s="8" customFormat="1" ht="63" x14ac:dyDescent="0.2">
      <c r="A34" s="9"/>
      <c r="B34" s="14">
        <v>1.04</v>
      </c>
      <c r="C34" s="15"/>
      <c r="D34" s="15" t="s">
        <v>508</v>
      </c>
      <c r="E34" s="45"/>
      <c r="F34" s="46"/>
    </row>
    <row r="35" spans="1:6" s="8" customFormat="1" ht="63" x14ac:dyDescent="0.2">
      <c r="A35" s="9"/>
      <c r="B35" s="14">
        <v>1.05</v>
      </c>
      <c r="C35" s="15"/>
      <c r="D35" s="15" t="s">
        <v>509</v>
      </c>
      <c r="E35" s="45"/>
      <c r="F35" s="46"/>
    </row>
    <row r="36" spans="1:6" s="8" customFormat="1" ht="147" x14ac:dyDescent="0.2">
      <c r="A36" s="9"/>
      <c r="B36" s="14">
        <v>1.06</v>
      </c>
      <c r="C36" s="15"/>
      <c r="D36" s="15" t="s">
        <v>1434</v>
      </c>
      <c r="E36" s="45"/>
      <c r="F36" s="46"/>
    </row>
    <row r="37" spans="1:6" s="8" customFormat="1" ht="63" x14ac:dyDescent="0.2">
      <c r="A37" s="9"/>
      <c r="B37" s="14">
        <v>1.07</v>
      </c>
      <c r="C37" s="15"/>
      <c r="D37" s="15" t="s">
        <v>510</v>
      </c>
      <c r="E37" s="45"/>
      <c r="F37" s="46"/>
    </row>
    <row r="38" spans="1:6" s="8" customFormat="1" ht="42" x14ac:dyDescent="0.2">
      <c r="A38" s="9"/>
      <c r="B38" s="21">
        <v>2</v>
      </c>
      <c r="C38" s="22" t="s">
        <v>476</v>
      </c>
      <c r="D38" s="22" t="s">
        <v>511</v>
      </c>
      <c r="E38" s="45"/>
      <c r="F38" s="46"/>
    </row>
    <row r="39" spans="1:6" s="24" customFormat="1" ht="63" x14ac:dyDescent="0.15">
      <c r="A39" s="9"/>
      <c r="B39" s="14">
        <v>2.0099999999999998</v>
      </c>
      <c r="C39" s="15"/>
      <c r="D39" s="15" t="s">
        <v>512</v>
      </c>
      <c r="E39" s="45"/>
      <c r="F39" s="46"/>
    </row>
    <row r="40" spans="1:6" s="24" customFormat="1" ht="63" x14ac:dyDescent="0.15">
      <c r="A40" s="9"/>
      <c r="B40" s="14">
        <v>2.02</v>
      </c>
      <c r="C40" s="15"/>
      <c r="D40" s="15" t="s">
        <v>513</v>
      </c>
      <c r="E40" s="45"/>
      <c r="F40" s="46"/>
    </row>
    <row r="41" spans="1:6" s="24" customFormat="1" ht="63" x14ac:dyDescent="0.15">
      <c r="A41" s="9"/>
      <c r="B41" s="14">
        <v>2.0299999999999998</v>
      </c>
      <c r="C41" s="15"/>
      <c r="D41" s="15" t="s">
        <v>514</v>
      </c>
      <c r="E41" s="45"/>
      <c r="F41" s="46"/>
    </row>
    <row r="42" spans="1:6" s="24" customFormat="1" ht="84" customHeight="1" x14ac:dyDescent="0.15">
      <c r="A42" s="9"/>
      <c r="B42" s="14">
        <v>2.04</v>
      </c>
      <c r="C42" s="15"/>
      <c r="D42" s="15" t="s">
        <v>1430</v>
      </c>
      <c r="E42" s="45"/>
      <c r="F42" s="46"/>
    </row>
    <row r="43" spans="1:6" s="24" customFormat="1" ht="42" x14ac:dyDescent="0.15">
      <c r="A43" s="9"/>
      <c r="B43" s="14">
        <v>2.0499999999999998</v>
      </c>
      <c r="C43" s="15"/>
      <c r="D43" s="15" t="s">
        <v>515</v>
      </c>
      <c r="E43" s="45"/>
      <c r="F43" s="46"/>
    </row>
    <row r="44" spans="1:6" s="24" customFormat="1" ht="42" x14ac:dyDescent="0.15">
      <c r="A44" s="9"/>
      <c r="B44" s="14">
        <v>2.06</v>
      </c>
      <c r="C44" s="15"/>
      <c r="D44" s="15" t="s">
        <v>516</v>
      </c>
      <c r="E44" s="45"/>
      <c r="F44" s="46"/>
    </row>
    <row r="45" spans="1:6" s="24" customFormat="1" ht="63" x14ac:dyDescent="0.15">
      <c r="A45" s="9"/>
      <c r="B45" s="14">
        <v>2.0699999999999998</v>
      </c>
      <c r="C45" s="15"/>
      <c r="D45" s="15" t="s">
        <v>517</v>
      </c>
      <c r="E45" s="45"/>
      <c r="F45" s="46"/>
    </row>
    <row r="46" spans="1:6" s="24" customFormat="1" ht="63" x14ac:dyDescent="0.15">
      <c r="A46" s="9"/>
      <c r="B46" s="14">
        <v>2.08</v>
      </c>
      <c r="C46" s="15"/>
      <c r="D46" s="15" t="s">
        <v>518</v>
      </c>
      <c r="E46" s="45"/>
      <c r="F46" s="46"/>
    </row>
    <row r="47" spans="1:6" s="8" customFormat="1" ht="42" customHeight="1" x14ac:dyDescent="0.2">
      <c r="A47" s="9"/>
      <c r="B47" s="14">
        <v>2.09</v>
      </c>
      <c r="C47" s="26" t="s">
        <v>519</v>
      </c>
      <c r="D47" s="15" t="s">
        <v>520</v>
      </c>
      <c r="E47" s="45"/>
      <c r="F47" s="46"/>
    </row>
    <row r="48" spans="1:6" s="8" customFormat="1" ht="42" x14ac:dyDescent="0.2">
      <c r="A48" s="9"/>
      <c r="B48" s="14">
        <v>2.1</v>
      </c>
      <c r="C48" s="26" t="s">
        <v>521</v>
      </c>
      <c r="D48" s="15" t="s">
        <v>506</v>
      </c>
      <c r="E48" s="45"/>
      <c r="F48" s="46"/>
    </row>
    <row r="49" spans="1:6" s="8" customFormat="1" ht="83" customHeight="1" x14ac:dyDescent="0.2">
      <c r="A49" s="9"/>
      <c r="B49" s="14">
        <v>2.11</v>
      </c>
      <c r="C49" s="26"/>
      <c r="D49" s="15" t="s">
        <v>522</v>
      </c>
      <c r="E49" s="45"/>
      <c r="F49" s="46"/>
    </row>
    <row r="50" spans="1:6" s="8" customFormat="1" ht="63" x14ac:dyDescent="0.2">
      <c r="A50" s="9"/>
      <c r="B50" s="14">
        <v>2.12</v>
      </c>
      <c r="C50" s="26" t="s">
        <v>523</v>
      </c>
      <c r="D50" s="15" t="s">
        <v>524</v>
      </c>
      <c r="E50" s="45"/>
      <c r="F50" s="46"/>
    </row>
    <row r="51" spans="1:6" s="8" customFormat="1" ht="42" x14ac:dyDescent="0.2">
      <c r="A51" s="9"/>
      <c r="B51" s="14">
        <v>2.13</v>
      </c>
      <c r="C51" s="26" t="s">
        <v>525</v>
      </c>
      <c r="D51" s="15" t="s">
        <v>526</v>
      </c>
      <c r="E51" s="45"/>
      <c r="F51" s="46"/>
    </row>
    <row r="52" spans="1:6" s="8" customFormat="1" ht="21" x14ac:dyDescent="0.2">
      <c r="A52" s="9"/>
      <c r="B52" s="14">
        <v>2.14</v>
      </c>
      <c r="C52" s="26" t="s">
        <v>527</v>
      </c>
      <c r="D52" s="15" t="s">
        <v>528</v>
      </c>
      <c r="E52" s="45"/>
      <c r="F52" s="46"/>
    </row>
    <row r="53" spans="1:6" s="8" customFormat="1" ht="105" x14ac:dyDescent="0.2">
      <c r="A53" s="9"/>
      <c r="B53" s="14">
        <v>2.15</v>
      </c>
      <c r="C53" s="26" t="s">
        <v>529</v>
      </c>
      <c r="D53" s="15" t="s">
        <v>1431</v>
      </c>
      <c r="E53" s="45"/>
      <c r="F53" s="46"/>
    </row>
    <row r="54" spans="1:6" s="8" customFormat="1" ht="42" x14ac:dyDescent="0.2">
      <c r="A54" s="9"/>
      <c r="B54" s="21">
        <v>3</v>
      </c>
      <c r="C54" s="22" t="s">
        <v>477</v>
      </c>
      <c r="D54" s="22" t="s">
        <v>530</v>
      </c>
      <c r="E54" s="45"/>
      <c r="F54" s="46"/>
    </row>
    <row r="55" spans="1:6" s="8" customFormat="1" ht="84" customHeight="1" x14ac:dyDescent="0.2">
      <c r="A55" s="9"/>
      <c r="B55" s="14">
        <v>3.01</v>
      </c>
      <c r="C55" s="26" t="s">
        <v>531</v>
      </c>
      <c r="D55" s="15" t="s">
        <v>532</v>
      </c>
      <c r="E55" s="45"/>
      <c r="F55" s="46"/>
    </row>
    <row r="56" spans="1:6" s="24" customFormat="1" ht="147" x14ac:dyDescent="0.15">
      <c r="A56" s="9"/>
      <c r="B56" s="23">
        <v>3.02</v>
      </c>
      <c r="C56" s="26" t="s">
        <v>1165</v>
      </c>
      <c r="D56" s="15" t="s">
        <v>454</v>
      </c>
      <c r="E56" s="45"/>
      <c r="F56" s="46"/>
    </row>
    <row r="57" spans="1:6" s="24" customFormat="1" ht="23" customHeight="1" x14ac:dyDescent="0.15">
      <c r="A57" s="9"/>
      <c r="B57" s="14">
        <v>3.03</v>
      </c>
      <c r="C57" s="26"/>
      <c r="D57" s="15" t="s">
        <v>13</v>
      </c>
      <c r="E57" s="45"/>
      <c r="F57" s="46"/>
    </row>
    <row r="58" spans="1:6" s="24" customFormat="1" ht="23" customHeight="1" x14ac:dyDescent="0.15">
      <c r="A58" s="9"/>
      <c r="B58" s="23">
        <v>3.04</v>
      </c>
      <c r="C58" s="26"/>
      <c r="D58" s="15" t="s">
        <v>410</v>
      </c>
      <c r="E58" s="45"/>
      <c r="F58" s="46"/>
    </row>
    <row r="59" spans="1:6" s="24" customFormat="1" ht="23" customHeight="1" x14ac:dyDescent="0.15">
      <c r="A59" s="9"/>
      <c r="B59" s="14">
        <v>3.05</v>
      </c>
      <c r="C59" s="26"/>
      <c r="D59" s="15" t="s">
        <v>14</v>
      </c>
      <c r="E59" s="45"/>
      <c r="F59" s="46"/>
    </row>
    <row r="60" spans="1:6" s="24" customFormat="1" ht="63" x14ac:dyDescent="0.15">
      <c r="A60" s="9"/>
      <c r="B60" s="23">
        <v>3.06</v>
      </c>
      <c r="C60" s="26"/>
      <c r="D60" s="15" t="s">
        <v>1166</v>
      </c>
      <c r="E60" s="45"/>
      <c r="F60" s="46"/>
    </row>
    <row r="61" spans="1:6" s="8" customFormat="1" ht="42" x14ac:dyDescent="0.2">
      <c r="A61" s="9"/>
      <c r="B61" s="14">
        <v>3.07</v>
      </c>
      <c r="C61" s="26" t="s">
        <v>533</v>
      </c>
      <c r="D61" s="15" t="s">
        <v>534</v>
      </c>
      <c r="E61" s="45"/>
      <c r="F61" s="46"/>
    </row>
    <row r="62" spans="1:6" s="8" customFormat="1" ht="63" x14ac:dyDescent="0.2">
      <c r="A62" s="9"/>
      <c r="B62" s="21">
        <v>4</v>
      </c>
      <c r="C62" s="22" t="s">
        <v>1321</v>
      </c>
      <c r="D62" s="22" t="s">
        <v>1432</v>
      </c>
      <c r="E62" s="45"/>
      <c r="F62" s="46"/>
    </row>
    <row r="63" spans="1:6" s="8" customFormat="1" ht="63" x14ac:dyDescent="0.2">
      <c r="A63" s="9"/>
      <c r="B63" s="14">
        <v>4.01</v>
      </c>
      <c r="C63" s="15"/>
      <c r="D63" s="15" t="s">
        <v>535</v>
      </c>
      <c r="E63" s="45"/>
      <c r="F63" s="46"/>
    </row>
    <row r="64" spans="1:6" s="8" customFormat="1" ht="42" x14ac:dyDescent="0.2">
      <c r="A64" s="9"/>
      <c r="B64" s="14">
        <v>4.0199999999999996</v>
      </c>
      <c r="C64" s="15"/>
      <c r="D64" s="15" t="s">
        <v>536</v>
      </c>
      <c r="E64" s="45"/>
      <c r="F64" s="46"/>
    </row>
    <row r="65" spans="1:6" s="8" customFormat="1" ht="42" x14ac:dyDescent="0.2">
      <c r="A65" s="9"/>
      <c r="B65" s="14">
        <v>4.03</v>
      </c>
      <c r="C65" s="15"/>
      <c r="D65" s="15" t="s">
        <v>537</v>
      </c>
      <c r="E65" s="45"/>
      <c r="F65" s="46"/>
    </row>
    <row r="66" spans="1:6" s="8" customFormat="1" ht="84" x14ac:dyDescent="0.2">
      <c r="A66" s="9"/>
      <c r="B66" s="14">
        <v>4.04</v>
      </c>
      <c r="C66" s="15"/>
      <c r="D66" s="15" t="s">
        <v>538</v>
      </c>
      <c r="E66" s="45"/>
      <c r="F66" s="46"/>
    </row>
    <row r="67" spans="1:6" s="8" customFormat="1" ht="21" x14ac:dyDescent="0.2">
      <c r="A67" s="9"/>
      <c r="B67" s="14">
        <v>4.05</v>
      </c>
      <c r="C67" s="15"/>
      <c r="D67" s="15" t="s">
        <v>539</v>
      </c>
      <c r="E67" s="45"/>
      <c r="F67" s="46"/>
    </row>
    <row r="68" spans="1:6" s="8" customFormat="1" ht="63" x14ac:dyDescent="0.2">
      <c r="A68" s="9"/>
      <c r="B68" s="14">
        <v>4.0599999999999996</v>
      </c>
      <c r="C68" s="26" t="s">
        <v>540</v>
      </c>
      <c r="D68" s="15" t="s">
        <v>541</v>
      </c>
      <c r="E68" s="45"/>
      <c r="F68" s="46"/>
    </row>
    <row r="69" spans="1:6" s="8" customFormat="1" ht="22" customHeight="1" x14ac:dyDescent="0.2">
      <c r="A69" s="9"/>
      <c r="B69" s="14">
        <v>4.07</v>
      </c>
      <c r="C69" s="15"/>
      <c r="D69" s="15" t="s">
        <v>542</v>
      </c>
      <c r="E69" s="45"/>
      <c r="F69" s="46"/>
    </row>
    <row r="70" spans="1:6" s="8" customFormat="1" ht="63" x14ac:dyDescent="0.2">
      <c r="A70" s="9"/>
      <c r="B70" s="14">
        <v>4.08</v>
      </c>
      <c r="C70" s="15"/>
      <c r="D70" s="15" t="s">
        <v>543</v>
      </c>
      <c r="E70" s="45"/>
      <c r="F70" s="46"/>
    </row>
    <row r="71" spans="1:6" s="8" customFormat="1" ht="42" x14ac:dyDescent="0.2">
      <c r="A71" s="9"/>
      <c r="B71" s="14">
        <v>4.09</v>
      </c>
      <c r="C71" s="15"/>
      <c r="D71" s="15" t="s">
        <v>544</v>
      </c>
      <c r="E71" s="45"/>
      <c r="F71" s="46"/>
    </row>
    <row r="72" spans="1:6" s="8" customFormat="1" ht="42" customHeight="1" x14ac:dyDescent="0.2">
      <c r="A72" s="9"/>
      <c r="B72" s="14">
        <v>4.0999999999999996</v>
      </c>
      <c r="C72" s="15"/>
      <c r="D72" s="15" t="s">
        <v>545</v>
      </c>
      <c r="E72" s="45"/>
      <c r="F72" s="46"/>
    </row>
    <row r="73" spans="1:6" s="8" customFormat="1" ht="21" x14ac:dyDescent="0.2">
      <c r="A73" s="9"/>
      <c r="B73" s="14">
        <v>4.1100000000000003</v>
      </c>
      <c r="C73" s="15"/>
      <c r="D73" s="15" t="s">
        <v>546</v>
      </c>
      <c r="E73" s="45"/>
      <c r="F73" s="46"/>
    </row>
    <row r="74" spans="1:6" s="8" customFormat="1" ht="42" x14ac:dyDescent="0.2">
      <c r="A74" s="9"/>
      <c r="B74" s="14">
        <v>4.12</v>
      </c>
      <c r="C74" s="15"/>
      <c r="D74" s="15" t="s">
        <v>547</v>
      </c>
      <c r="E74" s="45"/>
      <c r="F74" s="46"/>
    </row>
    <row r="75" spans="1:6" s="8" customFormat="1" ht="84" x14ac:dyDescent="0.2">
      <c r="A75" s="9"/>
      <c r="B75" s="14">
        <v>4.13</v>
      </c>
      <c r="C75" s="15"/>
      <c r="D75" s="15" t="s">
        <v>548</v>
      </c>
      <c r="E75" s="45"/>
      <c r="F75" s="46"/>
    </row>
    <row r="76" spans="1:6" s="8" customFormat="1" ht="21" x14ac:dyDescent="0.2">
      <c r="A76" s="9"/>
      <c r="B76" s="14">
        <v>4.1399999999999997</v>
      </c>
      <c r="C76" s="15"/>
      <c r="D76" s="22" t="s">
        <v>549</v>
      </c>
      <c r="E76" s="45"/>
      <c r="F76" s="46"/>
    </row>
    <row r="77" spans="1:6" s="8" customFormat="1" ht="84" x14ac:dyDescent="0.2">
      <c r="A77" s="9"/>
      <c r="B77" s="14">
        <v>4.1500000000000004</v>
      </c>
      <c r="C77" s="15"/>
      <c r="D77" s="15" t="s">
        <v>550</v>
      </c>
      <c r="E77" s="45"/>
      <c r="F77" s="46"/>
    </row>
    <row r="78" spans="1:6" s="8" customFormat="1" ht="126" x14ac:dyDescent="0.2">
      <c r="A78" s="9"/>
      <c r="B78" s="14">
        <v>4.16</v>
      </c>
      <c r="C78" s="15"/>
      <c r="D78" s="15" t="s">
        <v>551</v>
      </c>
      <c r="E78" s="45"/>
      <c r="F78" s="46"/>
    </row>
    <row r="79" spans="1:6" s="8" customFormat="1" ht="147" x14ac:dyDescent="0.2">
      <c r="A79" s="9"/>
      <c r="B79" s="14">
        <v>4.17</v>
      </c>
      <c r="C79" s="15"/>
      <c r="D79" s="15" t="s">
        <v>552</v>
      </c>
      <c r="E79" s="45"/>
      <c r="F79" s="46"/>
    </row>
    <row r="80" spans="1:6" s="8" customFormat="1" ht="84" x14ac:dyDescent="0.2">
      <c r="A80" s="9"/>
      <c r="B80" s="14">
        <v>4.18</v>
      </c>
      <c r="C80" s="15"/>
      <c r="D80" s="15" t="s">
        <v>553</v>
      </c>
      <c r="E80" s="45"/>
      <c r="F80" s="46"/>
    </row>
    <row r="81" spans="1:6" s="8" customFormat="1" ht="42" x14ac:dyDescent="0.2">
      <c r="A81" s="9"/>
      <c r="B81" s="14">
        <v>4.1900000000000004</v>
      </c>
      <c r="C81" s="15"/>
      <c r="D81" s="15" t="s">
        <v>554</v>
      </c>
      <c r="E81" s="45"/>
      <c r="F81" s="46"/>
    </row>
    <row r="82" spans="1:6" s="8" customFormat="1" ht="84" x14ac:dyDescent="0.2">
      <c r="A82" s="9"/>
      <c r="B82" s="14">
        <v>4.2</v>
      </c>
      <c r="C82" s="15"/>
      <c r="D82" s="15" t="s">
        <v>555</v>
      </c>
      <c r="E82" s="45"/>
      <c r="F82" s="46"/>
    </row>
    <row r="83" spans="1:6" s="8" customFormat="1" ht="23" customHeight="1" x14ac:dyDescent="0.2">
      <c r="A83" s="9"/>
      <c r="B83" s="14">
        <v>4.21</v>
      </c>
      <c r="C83" s="15"/>
      <c r="D83" s="15" t="s">
        <v>556</v>
      </c>
      <c r="E83" s="45"/>
      <c r="F83" s="46"/>
    </row>
    <row r="84" spans="1:6" s="8" customFormat="1" ht="25" customHeight="1" x14ac:dyDescent="0.2">
      <c r="A84" s="9"/>
      <c r="B84" s="14">
        <v>4.22</v>
      </c>
      <c r="C84" s="15"/>
      <c r="D84" s="15" t="s">
        <v>557</v>
      </c>
      <c r="E84" s="45"/>
      <c r="F84" s="46"/>
    </row>
    <row r="85" spans="1:6" s="8" customFormat="1" ht="63" x14ac:dyDescent="0.2">
      <c r="A85" s="9"/>
      <c r="B85" s="14">
        <v>4.2300000000000004</v>
      </c>
      <c r="C85" s="15"/>
      <c r="D85" s="15" t="s">
        <v>558</v>
      </c>
      <c r="E85" s="45"/>
      <c r="F85" s="46"/>
    </row>
    <row r="86" spans="1:6" s="8" customFormat="1" ht="123" customHeight="1" x14ac:dyDescent="0.2">
      <c r="A86" s="9"/>
      <c r="B86" s="14">
        <v>4.2399999999999904</v>
      </c>
      <c r="C86" s="15"/>
      <c r="D86" s="15" t="s">
        <v>559</v>
      </c>
      <c r="E86" s="45"/>
      <c r="F86" s="46"/>
    </row>
    <row r="87" spans="1:6" s="8" customFormat="1" ht="63" x14ac:dyDescent="0.2">
      <c r="A87" s="9"/>
      <c r="B87" s="21">
        <v>5</v>
      </c>
      <c r="C87" s="22" t="s">
        <v>480</v>
      </c>
      <c r="D87" s="22" t="s">
        <v>560</v>
      </c>
      <c r="E87" s="45"/>
      <c r="F87" s="46"/>
    </row>
    <row r="88" spans="1:6" s="8" customFormat="1" ht="21" x14ac:dyDescent="0.2">
      <c r="A88" s="9"/>
      <c r="B88" s="14">
        <v>5.01</v>
      </c>
      <c r="C88" s="15"/>
      <c r="D88" s="15" t="s">
        <v>561</v>
      </c>
      <c r="E88" s="45"/>
      <c r="F88" s="46"/>
    </row>
    <row r="89" spans="1:6" s="8" customFormat="1" ht="21" x14ac:dyDescent="0.2">
      <c r="A89" s="9"/>
      <c r="B89" s="14">
        <v>5.0199999999999996</v>
      </c>
      <c r="C89" s="15"/>
      <c r="D89" s="15" t="s">
        <v>562</v>
      </c>
      <c r="E89" s="45"/>
      <c r="F89" s="46"/>
    </row>
    <row r="90" spans="1:6" s="8" customFormat="1" ht="21" x14ac:dyDescent="0.2">
      <c r="A90" s="9"/>
      <c r="B90" s="14">
        <v>5.03</v>
      </c>
      <c r="C90" s="15"/>
      <c r="D90" s="15" t="s">
        <v>563</v>
      </c>
      <c r="E90" s="45"/>
      <c r="F90" s="46"/>
    </row>
    <row r="91" spans="1:6" s="8" customFormat="1" ht="21" x14ac:dyDescent="0.2">
      <c r="A91" s="9"/>
      <c r="B91" s="14">
        <v>5.04</v>
      </c>
      <c r="C91" s="15"/>
      <c r="D91" s="15" t="s">
        <v>564</v>
      </c>
      <c r="E91" s="45"/>
      <c r="F91" s="46"/>
    </row>
    <row r="92" spans="1:6" s="8" customFormat="1" ht="21" x14ac:dyDescent="0.2">
      <c r="A92" s="9"/>
      <c r="B92" s="14">
        <v>5.05</v>
      </c>
      <c r="C92" s="15"/>
      <c r="D92" s="15" t="s">
        <v>565</v>
      </c>
      <c r="E92" s="45"/>
      <c r="F92" s="46"/>
    </row>
    <row r="93" spans="1:6" s="8" customFormat="1" ht="21" x14ac:dyDescent="0.2">
      <c r="A93" s="9"/>
      <c r="B93" s="14">
        <v>5.0599999999999996</v>
      </c>
      <c r="C93" s="15"/>
      <c r="D93" s="15" t="s">
        <v>566</v>
      </c>
      <c r="E93" s="45"/>
      <c r="F93" s="46"/>
    </row>
    <row r="94" spans="1:6" s="8" customFormat="1" ht="21" x14ac:dyDescent="0.2">
      <c r="A94" s="9"/>
      <c r="B94" s="14">
        <v>5.07</v>
      </c>
      <c r="C94" s="15"/>
      <c r="D94" s="15" t="s">
        <v>567</v>
      </c>
      <c r="E94" s="45"/>
      <c r="F94" s="46"/>
    </row>
    <row r="95" spans="1:6" s="8" customFormat="1" ht="21" x14ac:dyDescent="0.2">
      <c r="A95" s="9"/>
      <c r="B95" s="14">
        <v>5.08</v>
      </c>
      <c r="C95" s="15"/>
      <c r="D95" s="15" t="s">
        <v>568</v>
      </c>
      <c r="E95" s="45"/>
      <c r="F95" s="46"/>
    </row>
    <row r="96" spans="1:6" s="8" customFormat="1" ht="21" x14ac:dyDescent="0.2">
      <c r="A96" s="9"/>
      <c r="B96" s="14">
        <v>5.09</v>
      </c>
      <c r="C96" s="15"/>
      <c r="D96" s="15" t="s">
        <v>569</v>
      </c>
      <c r="E96" s="45"/>
      <c r="F96" s="46"/>
    </row>
    <row r="97" spans="1:6" s="8" customFormat="1" ht="21" x14ac:dyDescent="0.2">
      <c r="A97" s="9"/>
      <c r="B97" s="14">
        <v>5.0999999999999996</v>
      </c>
      <c r="C97" s="15"/>
      <c r="D97" s="15" t="s">
        <v>570</v>
      </c>
      <c r="E97" s="45"/>
      <c r="F97" s="46"/>
    </row>
    <row r="98" spans="1:6" s="8" customFormat="1" ht="21" x14ac:dyDescent="0.2">
      <c r="A98" s="9"/>
      <c r="B98" s="14">
        <v>5.1100000000000003</v>
      </c>
      <c r="C98" s="15"/>
      <c r="D98" s="15" t="s">
        <v>571</v>
      </c>
      <c r="E98" s="45"/>
      <c r="F98" s="46"/>
    </row>
    <row r="99" spans="1:6" s="8" customFormat="1" ht="21" x14ac:dyDescent="0.2">
      <c r="A99" s="9"/>
      <c r="B99" s="14">
        <v>5.12</v>
      </c>
      <c r="C99" s="15"/>
      <c r="D99" s="15" t="s">
        <v>572</v>
      </c>
      <c r="E99" s="45"/>
      <c r="F99" s="46"/>
    </row>
    <row r="100" spans="1:6" s="8" customFormat="1" ht="20" customHeight="1" x14ac:dyDescent="0.2">
      <c r="A100" s="9"/>
      <c r="B100" s="14">
        <v>5.13</v>
      </c>
      <c r="C100" s="15"/>
      <c r="D100" s="15" t="s">
        <v>573</v>
      </c>
      <c r="E100" s="45"/>
      <c r="F100" s="46"/>
    </row>
    <row r="101" spans="1:6" s="8" customFormat="1" ht="63" x14ac:dyDescent="0.2">
      <c r="A101" s="9"/>
      <c r="B101" s="14">
        <v>5.14</v>
      </c>
      <c r="C101" s="15"/>
      <c r="D101" s="15" t="s">
        <v>575</v>
      </c>
      <c r="E101" s="45"/>
      <c r="F101" s="46"/>
    </row>
    <row r="102" spans="1:6" s="8" customFormat="1" ht="84" x14ac:dyDescent="0.2">
      <c r="A102" s="9"/>
      <c r="B102" s="14">
        <v>5.15</v>
      </c>
      <c r="C102" s="15"/>
      <c r="D102" s="15" t="s">
        <v>576</v>
      </c>
      <c r="E102" s="45"/>
      <c r="F102" s="46"/>
    </row>
    <row r="103" spans="1:6" s="8" customFormat="1" ht="42" x14ac:dyDescent="0.2">
      <c r="A103" s="9"/>
      <c r="B103" s="14">
        <v>5.16</v>
      </c>
      <c r="C103" s="15"/>
      <c r="D103" s="15" t="s">
        <v>577</v>
      </c>
      <c r="E103" s="45"/>
      <c r="F103" s="46"/>
    </row>
    <row r="104" spans="1:6" s="8" customFormat="1" ht="42" x14ac:dyDescent="0.2">
      <c r="A104" s="9"/>
      <c r="B104" s="14">
        <v>5.17</v>
      </c>
      <c r="C104" s="15"/>
      <c r="D104" s="15" t="s">
        <v>578</v>
      </c>
      <c r="E104" s="45"/>
      <c r="F104" s="46"/>
    </row>
    <row r="105" spans="1:6" s="8" customFormat="1" ht="63" x14ac:dyDescent="0.2">
      <c r="A105" s="9"/>
      <c r="B105" s="14">
        <v>5.18</v>
      </c>
      <c r="C105" s="15"/>
      <c r="D105" s="15" t="s">
        <v>579</v>
      </c>
      <c r="E105" s="45"/>
      <c r="F105" s="46"/>
    </row>
    <row r="106" spans="1:6" s="8" customFormat="1" ht="24" customHeight="1" x14ac:dyDescent="0.2">
      <c r="A106" s="9"/>
      <c r="B106" s="14">
        <v>5.19</v>
      </c>
      <c r="C106" s="15"/>
      <c r="D106" s="15" t="s">
        <v>580</v>
      </c>
      <c r="E106" s="45"/>
      <c r="F106" s="46"/>
    </row>
    <row r="107" spans="1:6" s="8" customFormat="1" ht="21" x14ac:dyDescent="0.2">
      <c r="A107" s="9"/>
      <c r="B107" s="14">
        <v>5.2</v>
      </c>
      <c r="C107" s="15"/>
      <c r="D107" s="15" t="s">
        <v>581</v>
      </c>
      <c r="E107" s="45"/>
      <c r="F107" s="46"/>
    </row>
    <row r="108" spans="1:6" s="8" customFormat="1" ht="21" x14ac:dyDescent="0.2">
      <c r="A108" s="9"/>
      <c r="B108" s="14">
        <v>5.21</v>
      </c>
      <c r="C108" s="15"/>
      <c r="D108" s="15" t="s">
        <v>582</v>
      </c>
      <c r="E108" s="45"/>
      <c r="F108" s="46"/>
    </row>
    <row r="109" spans="1:6" s="8" customFormat="1" ht="21" x14ac:dyDescent="0.2">
      <c r="A109" s="9"/>
      <c r="B109" s="14">
        <v>5.22</v>
      </c>
      <c r="C109" s="15"/>
      <c r="D109" s="15" t="s">
        <v>583</v>
      </c>
      <c r="E109" s="45"/>
      <c r="F109" s="46"/>
    </row>
    <row r="110" spans="1:6" s="8" customFormat="1" ht="21" x14ac:dyDescent="0.2">
      <c r="A110" s="9"/>
      <c r="B110" s="14">
        <v>5.23</v>
      </c>
      <c r="C110" s="15"/>
      <c r="D110" s="15" t="s">
        <v>584</v>
      </c>
      <c r="E110" s="45"/>
      <c r="F110" s="46"/>
    </row>
    <row r="111" spans="1:6" s="8" customFormat="1" ht="21" x14ac:dyDescent="0.2">
      <c r="A111" s="9"/>
      <c r="B111" s="14">
        <v>5.2399999999999904</v>
      </c>
      <c r="C111" s="15"/>
      <c r="D111" s="15" t="s">
        <v>585</v>
      </c>
      <c r="E111" s="45"/>
      <c r="F111" s="46"/>
    </row>
    <row r="112" spans="1:6" s="8" customFormat="1" ht="63" x14ac:dyDescent="0.2">
      <c r="A112" s="9"/>
      <c r="B112" s="14">
        <v>5.2499999999999902</v>
      </c>
      <c r="C112" s="15"/>
      <c r="D112" s="15" t="s">
        <v>586</v>
      </c>
      <c r="E112" s="45"/>
      <c r="F112" s="46"/>
    </row>
    <row r="113" spans="1:6" s="8" customFormat="1" ht="21" x14ac:dyDescent="0.2">
      <c r="A113" s="9"/>
      <c r="B113" s="14">
        <v>5.25999999999999</v>
      </c>
      <c r="C113" s="15"/>
      <c r="D113" s="15" t="s">
        <v>587</v>
      </c>
      <c r="E113" s="45"/>
      <c r="F113" s="46"/>
    </row>
    <row r="114" spans="1:6" s="8" customFormat="1" ht="21" x14ac:dyDescent="0.2">
      <c r="A114" s="9"/>
      <c r="B114" s="14">
        <v>5.2699999999999898</v>
      </c>
      <c r="C114" s="15"/>
      <c r="D114" s="15" t="s">
        <v>588</v>
      </c>
      <c r="E114" s="45"/>
      <c r="F114" s="46"/>
    </row>
    <row r="115" spans="1:6" s="8" customFormat="1" ht="21" x14ac:dyDescent="0.2">
      <c r="A115" s="9"/>
      <c r="B115" s="14">
        <v>5.2799999999999896</v>
      </c>
      <c r="C115" s="15"/>
      <c r="D115" s="15" t="s">
        <v>589</v>
      </c>
      <c r="E115" s="45"/>
      <c r="F115" s="46"/>
    </row>
    <row r="116" spans="1:6" s="8" customFormat="1" ht="21" x14ac:dyDescent="0.2">
      <c r="A116" s="9"/>
      <c r="B116" s="14">
        <v>5.2899999999999903</v>
      </c>
      <c r="C116" s="15"/>
      <c r="D116" s="15" t="s">
        <v>590</v>
      </c>
      <c r="E116" s="45"/>
      <c r="F116" s="46"/>
    </row>
    <row r="117" spans="1:6" s="8" customFormat="1" ht="21" x14ac:dyDescent="0.2">
      <c r="A117" s="9"/>
      <c r="B117" s="14">
        <v>5.2999999999999901</v>
      </c>
      <c r="C117" s="15"/>
      <c r="D117" s="15" t="s">
        <v>591</v>
      </c>
      <c r="E117" s="45"/>
      <c r="F117" s="46"/>
    </row>
    <row r="118" spans="1:6" s="8" customFormat="1" ht="21" x14ac:dyDescent="0.2">
      <c r="A118" s="9"/>
      <c r="B118" s="14">
        <v>5.3099999999999898</v>
      </c>
      <c r="C118" s="15"/>
      <c r="D118" s="15" t="s">
        <v>592</v>
      </c>
      <c r="E118" s="45"/>
      <c r="F118" s="46"/>
    </row>
    <row r="119" spans="1:6" s="8" customFormat="1" ht="21" x14ac:dyDescent="0.2">
      <c r="A119" s="9"/>
      <c r="B119" s="14">
        <v>5.3199999999999896</v>
      </c>
      <c r="C119" s="15"/>
      <c r="D119" s="15" t="s">
        <v>593</v>
      </c>
      <c r="E119" s="45"/>
      <c r="F119" s="46"/>
    </row>
    <row r="120" spans="1:6" s="8" customFormat="1" ht="42" x14ac:dyDescent="0.2">
      <c r="A120" s="9"/>
      <c r="B120" s="14">
        <v>5.3299999999999903</v>
      </c>
      <c r="C120" s="15"/>
      <c r="D120" s="15" t="s">
        <v>594</v>
      </c>
      <c r="E120" s="45"/>
      <c r="F120" s="46"/>
    </row>
    <row r="121" spans="1:6" s="8" customFormat="1" ht="42" x14ac:dyDescent="0.2">
      <c r="A121" s="9"/>
      <c r="B121" s="14">
        <v>5.3399999999999901</v>
      </c>
      <c r="C121" s="15"/>
      <c r="D121" s="15" t="s">
        <v>595</v>
      </c>
      <c r="E121" s="45"/>
      <c r="F121" s="46"/>
    </row>
    <row r="122" spans="1:6" s="8" customFormat="1" ht="42" x14ac:dyDescent="0.2">
      <c r="A122" s="9"/>
      <c r="B122" s="14">
        <v>5.3499999999999899</v>
      </c>
      <c r="C122" s="15"/>
      <c r="D122" s="15" t="s">
        <v>596</v>
      </c>
      <c r="E122" s="45"/>
      <c r="F122" s="46"/>
    </row>
    <row r="123" spans="1:6" s="8" customFormat="1" ht="21" x14ac:dyDescent="0.2">
      <c r="A123" s="9"/>
      <c r="B123" s="14">
        <v>5.3599999999999897</v>
      </c>
      <c r="C123" s="15"/>
      <c r="D123" s="15" t="s">
        <v>597</v>
      </c>
      <c r="E123" s="45"/>
      <c r="F123" s="46"/>
    </row>
    <row r="124" spans="1:6" s="8" customFormat="1" ht="63" x14ac:dyDescent="0.2">
      <c r="A124" s="9"/>
      <c r="B124" s="14">
        <v>5.3699999999999903</v>
      </c>
      <c r="C124" s="26" t="s">
        <v>598</v>
      </c>
      <c r="D124" s="15" t="s">
        <v>599</v>
      </c>
      <c r="E124" s="45"/>
      <c r="F124" s="46"/>
    </row>
    <row r="125" spans="1:6" s="8" customFormat="1" ht="21" x14ac:dyDescent="0.2">
      <c r="A125" s="9"/>
      <c r="B125" s="14">
        <v>5.3799999999999901</v>
      </c>
      <c r="C125" s="15"/>
      <c r="D125" s="15" t="s">
        <v>600</v>
      </c>
      <c r="E125" s="45"/>
      <c r="F125" s="46"/>
    </row>
    <row r="126" spans="1:6" s="8" customFormat="1" ht="21" x14ac:dyDescent="0.2">
      <c r="A126" s="9"/>
      <c r="B126" s="14">
        <v>5.3899999999999899</v>
      </c>
      <c r="C126" s="15"/>
      <c r="D126" s="15" t="s">
        <v>601</v>
      </c>
      <c r="E126" s="45"/>
      <c r="F126" s="46"/>
    </row>
    <row r="127" spans="1:6" s="8" customFormat="1" ht="21" x14ac:dyDescent="0.2">
      <c r="A127" s="9"/>
      <c r="B127" s="14">
        <v>5.3999999999999897</v>
      </c>
      <c r="C127" s="15"/>
      <c r="D127" s="15" t="s">
        <v>1183</v>
      </c>
      <c r="E127" s="45"/>
      <c r="F127" s="46"/>
    </row>
    <row r="128" spans="1:6" s="8" customFormat="1" ht="21" x14ac:dyDescent="0.2">
      <c r="A128" s="9"/>
      <c r="B128" s="14">
        <v>5.4099999999999904</v>
      </c>
      <c r="C128" s="15"/>
      <c r="D128" s="15" t="s">
        <v>1184</v>
      </c>
      <c r="E128" s="45"/>
      <c r="F128" s="46"/>
    </row>
    <row r="129" spans="1:6" s="8" customFormat="1" ht="21" x14ac:dyDescent="0.2">
      <c r="A129" s="9"/>
      <c r="B129" s="14">
        <v>5.4199999999999902</v>
      </c>
      <c r="C129" s="15"/>
      <c r="D129" s="15" t="s">
        <v>602</v>
      </c>
      <c r="E129" s="45"/>
      <c r="F129" s="46"/>
    </row>
    <row r="130" spans="1:6" s="8" customFormat="1" ht="34" x14ac:dyDescent="0.2">
      <c r="A130" s="9"/>
      <c r="B130" s="14">
        <v>5.4299999999999899</v>
      </c>
      <c r="C130" s="15"/>
      <c r="D130" s="1" t="s">
        <v>335</v>
      </c>
      <c r="E130" s="45"/>
      <c r="F130" s="46"/>
    </row>
    <row r="131" spans="1:6" s="8" customFormat="1" ht="20" x14ac:dyDescent="0.2">
      <c r="A131" s="9"/>
      <c r="B131" s="14">
        <v>5.4399999999999897</v>
      </c>
      <c r="C131" s="15"/>
      <c r="D131" s="1" t="s">
        <v>336</v>
      </c>
      <c r="E131" s="45"/>
      <c r="F131" s="46"/>
    </row>
    <row r="132" spans="1:6" s="8" customFormat="1" ht="21" x14ac:dyDescent="0.2">
      <c r="A132" s="9"/>
      <c r="B132" s="14">
        <v>5.4499999999999904</v>
      </c>
      <c r="C132" s="15"/>
      <c r="D132" s="15" t="s">
        <v>603</v>
      </c>
      <c r="E132" s="45"/>
      <c r="F132" s="46"/>
    </row>
    <row r="133" spans="1:6" s="8" customFormat="1" ht="21" x14ac:dyDescent="0.2">
      <c r="A133" s="9"/>
      <c r="B133" s="14">
        <v>5.4599999999999902</v>
      </c>
      <c r="C133" s="15"/>
      <c r="D133" s="15" t="s">
        <v>604</v>
      </c>
      <c r="E133" s="45"/>
      <c r="F133" s="46"/>
    </row>
    <row r="134" spans="1:6" s="8" customFormat="1" ht="21" x14ac:dyDescent="0.2">
      <c r="A134" s="9"/>
      <c r="B134" s="14">
        <v>5.46999999999999</v>
      </c>
      <c r="C134" s="15"/>
      <c r="D134" s="15" t="s">
        <v>605</v>
      </c>
      <c r="E134" s="45"/>
      <c r="F134" s="46"/>
    </row>
    <row r="135" spans="1:6" s="8" customFormat="1" ht="25" customHeight="1" x14ac:dyDescent="0.2">
      <c r="A135" s="9"/>
      <c r="B135" s="14">
        <v>5.4799999999999898</v>
      </c>
      <c r="C135" s="15"/>
      <c r="D135" s="15" t="s">
        <v>606</v>
      </c>
      <c r="E135" s="45"/>
      <c r="F135" s="46"/>
    </row>
    <row r="136" spans="1:6" s="8" customFormat="1" ht="21" x14ac:dyDescent="0.2">
      <c r="A136" s="9"/>
      <c r="B136" s="14">
        <v>5.4899999999999904</v>
      </c>
      <c r="C136" s="15"/>
      <c r="D136" s="15" t="s">
        <v>607</v>
      </c>
      <c r="E136" s="45"/>
      <c r="F136" s="46"/>
    </row>
    <row r="137" spans="1:6" s="8" customFormat="1" ht="21" x14ac:dyDescent="0.2">
      <c r="A137" s="9"/>
      <c r="B137" s="14">
        <v>5.4999999999999902</v>
      </c>
      <c r="C137" s="15"/>
      <c r="D137" s="15" t="s">
        <v>608</v>
      </c>
      <c r="E137" s="45"/>
      <c r="F137" s="46"/>
    </row>
    <row r="138" spans="1:6" s="8" customFormat="1" ht="21" x14ac:dyDescent="0.2">
      <c r="A138" s="9"/>
      <c r="B138" s="14">
        <v>5.50999999999999</v>
      </c>
      <c r="C138" s="15"/>
      <c r="D138" s="15" t="s">
        <v>609</v>
      </c>
      <c r="E138" s="45"/>
      <c r="F138" s="46"/>
    </row>
    <row r="139" spans="1:6" s="8" customFormat="1" ht="21" x14ac:dyDescent="0.2">
      <c r="A139" s="9"/>
      <c r="B139" s="14">
        <v>5.5199999999999898</v>
      </c>
      <c r="C139" s="15"/>
      <c r="D139" s="15" t="s">
        <v>610</v>
      </c>
      <c r="E139" s="45"/>
      <c r="F139" s="46"/>
    </row>
    <row r="140" spans="1:6" s="8" customFormat="1" ht="21" x14ac:dyDescent="0.2">
      <c r="A140" s="9"/>
      <c r="B140" s="14">
        <v>5.5299999999999896</v>
      </c>
      <c r="C140" s="15"/>
      <c r="D140" s="15" t="s">
        <v>611</v>
      </c>
      <c r="E140" s="45"/>
      <c r="F140" s="46"/>
    </row>
    <row r="141" spans="1:6" s="8" customFormat="1" ht="21" x14ac:dyDescent="0.2">
      <c r="A141" s="9"/>
      <c r="B141" s="14">
        <v>5.5399999999999903</v>
      </c>
      <c r="C141" s="15"/>
      <c r="D141" s="15" t="s">
        <v>612</v>
      </c>
      <c r="E141" s="45"/>
      <c r="F141" s="46"/>
    </row>
    <row r="142" spans="1:6" s="8" customFormat="1" ht="21" x14ac:dyDescent="0.2">
      <c r="A142" s="9"/>
      <c r="B142" s="14">
        <v>5.5499999999999901</v>
      </c>
      <c r="C142" s="15"/>
      <c r="D142" s="15" t="s">
        <v>613</v>
      </c>
      <c r="E142" s="45"/>
      <c r="F142" s="46"/>
    </row>
    <row r="143" spans="1:6" s="8" customFormat="1" ht="21" x14ac:dyDescent="0.2">
      <c r="A143" s="9"/>
      <c r="B143" s="14">
        <v>5.5599999999999898</v>
      </c>
      <c r="C143" s="15"/>
      <c r="D143" s="15" t="s">
        <v>614</v>
      </c>
      <c r="E143" s="45"/>
      <c r="F143" s="46"/>
    </row>
    <row r="144" spans="1:6" s="8" customFormat="1" ht="21" x14ac:dyDescent="0.2">
      <c r="A144" s="9"/>
      <c r="B144" s="14">
        <v>5.5699999999999896</v>
      </c>
      <c r="C144" s="15"/>
      <c r="D144" s="15" t="s">
        <v>615</v>
      </c>
      <c r="E144" s="45"/>
      <c r="F144" s="46"/>
    </row>
    <row r="145" spans="1:6" s="8" customFormat="1" ht="21" x14ac:dyDescent="0.2">
      <c r="A145" s="9"/>
      <c r="B145" s="14">
        <v>5.5799999999999903</v>
      </c>
      <c r="C145" s="15"/>
      <c r="D145" s="15" t="s">
        <v>616</v>
      </c>
      <c r="E145" s="45"/>
      <c r="F145" s="46"/>
    </row>
    <row r="146" spans="1:6" s="8" customFormat="1" ht="63" x14ac:dyDescent="0.2">
      <c r="A146" s="9"/>
      <c r="B146" s="21">
        <v>6</v>
      </c>
      <c r="C146" s="22" t="s">
        <v>617</v>
      </c>
      <c r="D146" s="15" t="s">
        <v>618</v>
      </c>
      <c r="E146" s="45"/>
      <c r="F146" s="46"/>
    </row>
    <row r="147" spans="1:6" s="8" customFormat="1" ht="105" x14ac:dyDescent="0.2">
      <c r="A147" s="9"/>
      <c r="B147" s="14">
        <v>6.01</v>
      </c>
      <c r="C147" s="22"/>
      <c r="D147" s="15" t="s">
        <v>619</v>
      </c>
      <c r="E147" s="45"/>
      <c r="F147" s="46"/>
    </row>
    <row r="148" spans="1:6" s="8" customFormat="1" ht="42" x14ac:dyDescent="0.2">
      <c r="A148" s="9"/>
      <c r="B148" s="14">
        <v>6.02</v>
      </c>
      <c r="C148" s="15"/>
      <c r="D148" s="15" t="s">
        <v>620</v>
      </c>
      <c r="E148" s="45"/>
      <c r="F148" s="46"/>
    </row>
    <row r="149" spans="1:6" s="8" customFormat="1" ht="42" x14ac:dyDescent="0.2">
      <c r="A149" s="9"/>
      <c r="B149" s="14">
        <v>6.03</v>
      </c>
      <c r="C149" s="15"/>
      <c r="D149" s="15" t="s">
        <v>621</v>
      </c>
      <c r="E149" s="45"/>
      <c r="F149" s="46"/>
    </row>
    <row r="150" spans="1:6" s="8" customFormat="1" ht="63" x14ac:dyDescent="0.2">
      <c r="A150" s="9"/>
      <c r="B150" s="14">
        <v>6.04</v>
      </c>
      <c r="C150" s="15"/>
      <c r="D150" s="15" t="s">
        <v>622</v>
      </c>
      <c r="E150" s="45"/>
      <c r="F150" s="46"/>
    </row>
    <row r="151" spans="1:6" s="8" customFormat="1" ht="168" x14ac:dyDescent="0.2">
      <c r="A151" s="9"/>
      <c r="B151" s="14">
        <v>6.05</v>
      </c>
      <c r="C151" s="26" t="s">
        <v>519</v>
      </c>
      <c r="D151" s="15" t="s">
        <v>623</v>
      </c>
      <c r="E151" s="45"/>
      <c r="F151" s="46"/>
    </row>
    <row r="152" spans="1:6" s="8" customFormat="1" ht="64" customHeight="1" x14ac:dyDescent="0.2">
      <c r="A152" s="9"/>
      <c r="B152" s="14">
        <v>6.06</v>
      </c>
      <c r="C152" s="26"/>
      <c r="D152" s="15" t="s">
        <v>624</v>
      </c>
      <c r="E152" s="45"/>
      <c r="F152" s="46"/>
    </row>
    <row r="153" spans="1:6" s="8" customFormat="1" ht="168" x14ac:dyDescent="0.2">
      <c r="A153" s="9"/>
      <c r="B153" s="14">
        <v>6.07</v>
      </c>
      <c r="C153" s="26" t="s">
        <v>625</v>
      </c>
      <c r="D153" s="15" t="s">
        <v>626</v>
      </c>
      <c r="E153" s="45"/>
      <c r="F153" s="46"/>
    </row>
    <row r="154" spans="1:6" s="8" customFormat="1" ht="126" x14ac:dyDescent="0.2">
      <c r="A154" s="9"/>
      <c r="B154" s="14">
        <v>6.08</v>
      </c>
      <c r="C154" s="26" t="s">
        <v>627</v>
      </c>
      <c r="D154" s="15" t="s">
        <v>628</v>
      </c>
      <c r="E154" s="45"/>
      <c r="F154" s="46"/>
    </row>
    <row r="155" spans="1:6" s="8" customFormat="1" ht="126" x14ac:dyDescent="0.2">
      <c r="A155" s="9"/>
      <c r="B155" s="14">
        <v>6.09</v>
      </c>
      <c r="C155" s="26" t="s">
        <v>629</v>
      </c>
      <c r="D155" s="15" t="s">
        <v>630</v>
      </c>
      <c r="E155" s="45"/>
      <c r="F155" s="46"/>
    </row>
    <row r="156" spans="1:6" s="8" customFormat="1" ht="42" x14ac:dyDescent="0.2">
      <c r="A156" s="9"/>
      <c r="B156" s="21">
        <v>7</v>
      </c>
      <c r="C156" s="22" t="s">
        <v>482</v>
      </c>
      <c r="D156" s="15" t="s">
        <v>636</v>
      </c>
      <c r="E156" s="45"/>
      <c r="F156" s="46"/>
    </row>
    <row r="157" spans="1:6" s="8" customFormat="1" ht="105" x14ac:dyDescent="0.2">
      <c r="A157" s="9"/>
      <c r="B157" s="14">
        <v>7.01</v>
      </c>
      <c r="C157" s="15"/>
      <c r="D157" s="15" t="s">
        <v>637</v>
      </c>
      <c r="E157" s="45"/>
      <c r="F157" s="46"/>
    </row>
    <row r="158" spans="1:6" s="8" customFormat="1" ht="84" x14ac:dyDescent="0.2">
      <c r="A158" s="9"/>
      <c r="B158" s="14">
        <v>7.02</v>
      </c>
      <c r="C158" s="15"/>
      <c r="D158" s="15" t="s">
        <v>1264</v>
      </c>
      <c r="E158" s="45"/>
      <c r="F158" s="46"/>
    </row>
    <row r="159" spans="1:6" s="8" customFormat="1" ht="21" x14ac:dyDescent="0.2">
      <c r="A159" s="9"/>
      <c r="B159" s="14">
        <v>7.03</v>
      </c>
      <c r="C159" s="15"/>
      <c r="D159" s="15" t="s">
        <v>1265</v>
      </c>
      <c r="E159" s="45"/>
      <c r="F159" s="46"/>
    </row>
    <row r="160" spans="1:6" s="8" customFormat="1" ht="21" x14ac:dyDescent="0.2">
      <c r="A160" s="9"/>
      <c r="B160" s="14">
        <v>7.04</v>
      </c>
      <c r="C160" s="15"/>
      <c r="D160" s="15" t="s">
        <v>638</v>
      </c>
      <c r="E160" s="45"/>
      <c r="F160" s="46"/>
    </row>
    <row r="161" spans="1:6" s="8" customFormat="1" ht="21" x14ac:dyDescent="0.2">
      <c r="A161" s="9"/>
      <c r="B161" s="14">
        <v>7.05</v>
      </c>
      <c r="C161" s="15"/>
      <c r="D161" s="15" t="s">
        <v>639</v>
      </c>
      <c r="E161" s="45"/>
      <c r="F161" s="46"/>
    </row>
    <row r="162" spans="1:6" s="8" customFormat="1" ht="21" x14ac:dyDescent="0.2">
      <c r="A162" s="9"/>
      <c r="B162" s="14">
        <v>7.06</v>
      </c>
      <c r="C162" s="15"/>
      <c r="D162" s="15" t="s">
        <v>640</v>
      </c>
      <c r="E162" s="45"/>
      <c r="F162" s="46"/>
    </row>
    <row r="163" spans="1:6" s="8" customFormat="1" ht="21" x14ac:dyDescent="0.2">
      <c r="A163" s="9"/>
      <c r="B163" s="14">
        <v>7.07</v>
      </c>
      <c r="C163" s="15"/>
      <c r="D163" s="15" t="s">
        <v>641</v>
      </c>
      <c r="E163" s="45"/>
      <c r="F163" s="46"/>
    </row>
    <row r="164" spans="1:6" s="8" customFormat="1" ht="21" x14ac:dyDescent="0.2">
      <c r="A164" s="9"/>
      <c r="B164" s="14">
        <v>7.08</v>
      </c>
      <c r="C164" s="15"/>
      <c r="D164" s="15" t="s">
        <v>642</v>
      </c>
      <c r="E164" s="45"/>
      <c r="F164" s="46"/>
    </row>
    <row r="165" spans="1:6" s="8" customFormat="1" ht="21" x14ac:dyDescent="0.2">
      <c r="A165" s="9"/>
      <c r="B165" s="14">
        <v>7.09</v>
      </c>
      <c r="C165" s="26" t="s">
        <v>403</v>
      </c>
      <c r="D165" s="15" t="s">
        <v>643</v>
      </c>
      <c r="E165" s="45"/>
      <c r="F165" s="46"/>
    </row>
    <row r="166" spans="1:6" s="8" customFormat="1" ht="42" x14ac:dyDescent="0.2">
      <c r="A166" s="9"/>
      <c r="B166" s="14">
        <v>7.1</v>
      </c>
      <c r="C166" s="26" t="s">
        <v>406</v>
      </c>
      <c r="D166" s="15" t="s">
        <v>644</v>
      </c>
      <c r="E166" s="45"/>
      <c r="F166" s="46"/>
    </row>
    <row r="167" spans="1:6" s="8" customFormat="1" ht="45" customHeight="1" x14ac:dyDescent="0.2">
      <c r="A167" s="9"/>
      <c r="B167" s="14">
        <v>7.11</v>
      </c>
      <c r="C167" s="26" t="s">
        <v>645</v>
      </c>
      <c r="D167" s="15" t="s">
        <v>646</v>
      </c>
      <c r="E167" s="45"/>
      <c r="F167" s="46"/>
    </row>
    <row r="168" spans="1:6" s="8" customFormat="1" ht="21" x14ac:dyDescent="0.2">
      <c r="A168" s="9"/>
      <c r="B168" s="14">
        <v>7.12</v>
      </c>
      <c r="C168" s="15"/>
      <c r="D168" s="15" t="s">
        <v>647</v>
      </c>
      <c r="E168" s="45"/>
      <c r="F168" s="46"/>
    </row>
    <row r="169" spans="1:6" s="8" customFormat="1" ht="21" x14ac:dyDescent="0.2">
      <c r="A169" s="9"/>
      <c r="B169" s="14">
        <v>7.13</v>
      </c>
      <c r="C169" s="15"/>
      <c r="D169" s="15" t="s">
        <v>648</v>
      </c>
      <c r="E169" s="45"/>
      <c r="F169" s="46"/>
    </row>
    <row r="170" spans="1:6" s="8" customFormat="1" ht="21" x14ac:dyDescent="0.2">
      <c r="A170" s="9"/>
      <c r="B170" s="14">
        <v>7.14</v>
      </c>
      <c r="C170" s="15"/>
      <c r="D170" s="15" t="s">
        <v>649</v>
      </c>
      <c r="E170" s="45"/>
      <c r="F170" s="46"/>
    </row>
    <row r="171" spans="1:6" s="8" customFormat="1" ht="21" x14ac:dyDescent="0.2">
      <c r="A171" s="9"/>
      <c r="B171" s="14">
        <v>7.15</v>
      </c>
      <c r="C171" s="15"/>
      <c r="D171" s="15" t="s">
        <v>650</v>
      </c>
      <c r="E171" s="45"/>
      <c r="F171" s="46"/>
    </row>
    <row r="172" spans="1:6" s="8" customFormat="1" ht="21" x14ac:dyDescent="0.2">
      <c r="A172" s="9"/>
      <c r="B172" s="14">
        <v>7.16</v>
      </c>
      <c r="C172" s="15"/>
      <c r="D172" s="15" t="s">
        <v>651</v>
      </c>
      <c r="E172" s="45"/>
      <c r="F172" s="46"/>
    </row>
    <row r="173" spans="1:6" s="8" customFormat="1" ht="21" x14ac:dyDescent="0.2">
      <c r="A173" s="9"/>
      <c r="B173" s="14">
        <v>7.17</v>
      </c>
      <c r="C173" s="15"/>
      <c r="D173" s="15" t="s">
        <v>652</v>
      </c>
      <c r="E173" s="45"/>
      <c r="F173" s="46"/>
    </row>
    <row r="174" spans="1:6" s="8" customFormat="1" ht="21" x14ac:dyDescent="0.2">
      <c r="A174" s="9"/>
      <c r="B174" s="14">
        <v>7.18</v>
      </c>
      <c r="C174" s="15"/>
      <c r="D174" s="15" t="s">
        <v>653</v>
      </c>
      <c r="E174" s="45"/>
      <c r="F174" s="46"/>
    </row>
    <row r="175" spans="1:6" s="8" customFormat="1" ht="21" x14ac:dyDescent="0.2">
      <c r="A175" s="9"/>
      <c r="B175" s="14">
        <v>7.19</v>
      </c>
      <c r="C175" s="15"/>
      <c r="D175" s="15" t="s">
        <v>654</v>
      </c>
      <c r="E175" s="45"/>
      <c r="F175" s="46"/>
    </row>
    <row r="176" spans="1:6" s="8" customFormat="1" ht="21" x14ac:dyDescent="0.2">
      <c r="A176" s="9"/>
      <c r="B176" s="14">
        <v>7.2</v>
      </c>
      <c r="C176" s="15"/>
      <c r="D176" s="15" t="s">
        <v>655</v>
      </c>
      <c r="E176" s="45"/>
      <c r="F176" s="46"/>
    </row>
    <row r="177" spans="1:6" s="8" customFormat="1" ht="21" x14ac:dyDescent="0.2">
      <c r="A177" s="9"/>
      <c r="B177" s="14">
        <v>7.21</v>
      </c>
      <c r="C177" s="15"/>
      <c r="D177" s="15" t="s">
        <v>656</v>
      </c>
      <c r="E177" s="45"/>
      <c r="F177" s="46"/>
    </row>
    <row r="178" spans="1:6" s="8" customFormat="1" ht="43" customHeight="1" x14ac:dyDescent="0.2">
      <c r="A178" s="9"/>
      <c r="B178" s="14">
        <v>7.22</v>
      </c>
      <c r="C178" s="15"/>
      <c r="D178" s="15" t="s">
        <v>657</v>
      </c>
      <c r="E178" s="45"/>
      <c r="F178" s="46"/>
    </row>
    <row r="179" spans="1:6" s="8" customFormat="1" ht="63" x14ac:dyDescent="0.2">
      <c r="A179" s="9"/>
      <c r="B179" s="14">
        <v>7.23</v>
      </c>
      <c r="C179" s="15"/>
      <c r="D179" s="15" t="s">
        <v>408</v>
      </c>
      <c r="E179" s="45"/>
      <c r="F179" s="46"/>
    </row>
    <row r="180" spans="1:6" s="8" customFormat="1" ht="21" x14ac:dyDescent="0.2">
      <c r="A180" s="9"/>
      <c r="B180" s="14">
        <v>7.2399999999999904</v>
      </c>
      <c r="C180" s="15"/>
      <c r="D180" s="15" t="s">
        <v>398</v>
      </c>
      <c r="E180" s="45"/>
      <c r="F180" s="46"/>
    </row>
    <row r="181" spans="1:6" s="8" customFormat="1" ht="21" x14ac:dyDescent="0.2">
      <c r="A181" s="9"/>
      <c r="B181" s="14">
        <v>7.2499999999999902</v>
      </c>
      <c r="C181" s="15"/>
      <c r="D181" s="15" t="s">
        <v>399</v>
      </c>
      <c r="E181" s="45"/>
      <c r="F181" s="46"/>
    </row>
    <row r="182" spans="1:6" s="8" customFormat="1" ht="21" x14ac:dyDescent="0.2">
      <c r="A182" s="9"/>
      <c r="B182" s="14">
        <v>7.25999999999999</v>
      </c>
      <c r="C182" s="15"/>
      <c r="D182" s="15" t="s">
        <v>400</v>
      </c>
      <c r="E182" s="45"/>
      <c r="F182" s="46"/>
    </row>
    <row r="183" spans="1:6" s="8" customFormat="1" ht="21" x14ac:dyDescent="0.2">
      <c r="A183" s="9"/>
      <c r="B183" s="14">
        <v>7.2699999999999898</v>
      </c>
      <c r="C183" s="15"/>
      <c r="D183" s="15" t="s">
        <v>466</v>
      </c>
      <c r="E183" s="45"/>
      <c r="F183" s="46"/>
    </row>
    <row r="184" spans="1:6" s="8" customFormat="1" ht="21" x14ac:dyDescent="0.2">
      <c r="A184" s="9"/>
      <c r="B184" s="14">
        <v>7.2799999999999896</v>
      </c>
      <c r="C184" s="15"/>
      <c r="D184" s="15" t="s">
        <v>401</v>
      </c>
      <c r="E184" s="45"/>
      <c r="F184" s="46"/>
    </row>
    <row r="185" spans="1:6" s="8" customFormat="1" ht="21" x14ac:dyDescent="0.2">
      <c r="A185" s="9"/>
      <c r="B185" s="14">
        <v>7.2899999999999903</v>
      </c>
      <c r="C185" s="15"/>
      <c r="D185" s="15" t="s">
        <v>467</v>
      </c>
      <c r="E185" s="45"/>
      <c r="F185" s="46"/>
    </row>
    <row r="186" spans="1:6" s="8" customFormat="1" ht="21" x14ac:dyDescent="0.2">
      <c r="A186" s="9"/>
      <c r="B186" s="14">
        <v>7.2999999999999901</v>
      </c>
      <c r="C186" s="15"/>
      <c r="D186" s="15" t="s">
        <v>402</v>
      </c>
      <c r="E186" s="45"/>
      <c r="F186" s="46"/>
    </row>
    <row r="187" spans="1:6" s="8" customFormat="1" ht="21" x14ac:dyDescent="0.2">
      <c r="A187" s="9"/>
      <c r="B187" s="14">
        <v>7.3099999999999898</v>
      </c>
      <c r="C187" s="15"/>
      <c r="D187" s="15" t="s">
        <v>403</v>
      </c>
      <c r="E187" s="45"/>
      <c r="F187" s="46"/>
    </row>
    <row r="188" spans="1:6" s="8" customFormat="1" ht="42" x14ac:dyDescent="0.2">
      <c r="A188" s="9"/>
      <c r="B188" s="14">
        <v>7.3199999999999896</v>
      </c>
      <c r="C188" s="15"/>
      <c r="D188" s="15" t="s">
        <v>468</v>
      </c>
      <c r="E188" s="45"/>
      <c r="F188" s="46"/>
    </row>
    <row r="189" spans="1:6" s="8" customFormat="1" ht="21" x14ac:dyDescent="0.2">
      <c r="A189" s="9"/>
      <c r="B189" s="14">
        <v>7.3299999999999903</v>
      </c>
      <c r="C189" s="15"/>
      <c r="D189" s="15" t="s">
        <v>404</v>
      </c>
      <c r="E189" s="45"/>
      <c r="F189" s="46"/>
    </row>
    <row r="190" spans="1:6" s="8" customFormat="1" ht="21" x14ac:dyDescent="0.2">
      <c r="A190" s="9"/>
      <c r="B190" s="14">
        <v>7.3399999999999901</v>
      </c>
      <c r="C190" s="15"/>
      <c r="D190" s="15" t="s">
        <v>405</v>
      </c>
      <c r="E190" s="45"/>
      <c r="F190" s="46"/>
    </row>
    <row r="191" spans="1:6" s="8" customFormat="1" ht="21" x14ac:dyDescent="0.2">
      <c r="A191" s="9"/>
      <c r="B191" s="14">
        <v>7.3499999999999899</v>
      </c>
      <c r="C191" s="15"/>
      <c r="D191" s="15" t="s">
        <v>469</v>
      </c>
      <c r="E191" s="45"/>
      <c r="F191" s="46"/>
    </row>
    <row r="192" spans="1:6" s="8" customFormat="1" ht="21" x14ac:dyDescent="0.2">
      <c r="A192" s="9"/>
      <c r="B192" s="14">
        <v>7.3599999999999897</v>
      </c>
      <c r="C192" s="15"/>
      <c r="D192" s="15" t="s">
        <v>406</v>
      </c>
      <c r="E192" s="45"/>
      <c r="F192" s="46"/>
    </row>
    <row r="193" spans="1:6" s="8" customFormat="1" ht="21" x14ac:dyDescent="0.2">
      <c r="A193" s="9"/>
      <c r="B193" s="14">
        <v>7.3699999999999903</v>
      </c>
      <c r="C193" s="15"/>
      <c r="D193" s="15" t="s">
        <v>407</v>
      </c>
      <c r="E193" s="45"/>
      <c r="F193" s="46"/>
    </row>
    <row r="194" spans="1:6" s="8" customFormat="1" ht="126" x14ac:dyDescent="0.2">
      <c r="A194" s="9"/>
      <c r="B194" s="14">
        <v>7.3799999999999901</v>
      </c>
      <c r="C194" s="15"/>
      <c r="D194" s="15" t="s">
        <v>418</v>
      </c>
      <c r="E194" s="45"/>
      <c r="F194" s="46"/>
    </row>
    <row r="195" spans="1:6" s="8" customFormat="1" ht="42" x14ac:dyDescent="0.2">
      <c r="A195" s="9"/>
      <c r="B195" s="21">
        <v>8</v>
      </c>
      <c r="C195" s="22" t="s">
        <v>497</v>
      </c>
      <c r="D195" s="15" t="s">
        <v>1152</v>
      </c>
      <c r="E195" s="45"/>
      <c r="F195" s="46"/>
    </row>
    <row r="196" spans="1:6" s="8" customFormat="1" ht="63" x14ac:dyDescent="0.2">
      <c r="A196" s="9"/>
      <c r="B196" s="14">
        <v>8.01</v>
      </c>
      <c r="C196" s="25"/>
      <c r="D196" s="15" t="s">
        <v>1153</v>
      </c>
      <c r="E196" s="45"/>
      <c r="F196" s="46"/>
    </row>
    <row r="197" spans="1:6" s="8" customFormat="1" ht="63" x14ac:dyDescent="0.2">
      <c r="A197" s="9"/>
      <c r="B197" s="14">
        <v>8.02</v>
      </c>
      <c r="C197" s="15"/>
      <c r="D197" s="15" t="s">
        <v>1154</v>
      </c>
      <c r="E197" s="45"/>
      <c r="F197" s="46"/>
    </row>
    <row r="198" spans="1:6" s="8" customFormat="1" ht="42" x14ac:dyDescent="0.2">
      <c r="A198" s="9"/>
      <c r="B198" s="14">
        <v>8.0299999999999994</v>
      </c>
      <c r="C198" s="15"/>
      <c r="D198" s="15" t="s">
        <v>1155</v>
      </c>
      <c r="E198" s="45"/>
      <c r="F198" s="46"/>
    </row>
    <row r="199" spans="1:6" s="8" customFormat="1" ht="63" x14ac:dyDescent="0.2">
      <c r="A199" s="9"/>
      <c r="B199" s="14">
        <v>8.0399999999999991</v>
      </c>
      <c r="C199" s="15"/>
      <c r="D199" s="35" t="s">
        <v>1220</v>
      </c>
      <c r="E199" s="45"/>
      <c r="F199" s="46"/>
    </row>
    <row r="200" spans="1:6" s="8" customFormat="1" ht="63" x14ac:dyDescent="0.2">
      <c r="A200" s="9"/>
      <c r="B200" s="14">
        <v>8.0500000000000007</v>
      </c>
      <c r="C200" s="15"/>
      <c r="D200" s="15" t="s">
        <v>1156</v>
      </c>
      <c r="E200" s="45"/>
      <c r="F200" s="46"/>
    </row>
    <row r="201" spans="1:6" s="8" customFormat="1" ht="126" x14ac:dyDescent="0.2">
      <c r="A201" s="9"/>
      <c r="B201" s="14">
        <v>8.06</v>
      </c>
      <c r="C201" s="15"/>
      <c r="D201" s="15" t="s">
        <v>1157</v>
      </c>
      <c r="E201" s="45"/>
      <c r="F201" s="46"/>
    </row>
    <row r="202" spans="1:6" s="8" customFormat="1" ht="63" x14ac:dyDescent="0.2">
      <c r="A202" s="9"/>
      <c r="B202" s="14">
        <v>8.07</v>
      </c>
      <c r="C202" s="15"/>
      <c r="D202" s="15" t="s">
        <v>1158</v>
      </c>
      <c r="E202" s="45"/>
      <c r="F202" s="46"/>
    </row>
    <row r="203" spans="1:6" s="8" customFormat="1" ht="42" x14ac:dyDescent="0.2">
      <c r="A203" s="9"/>
      <c r="B203" s="14">
        <v>8.08</v>
      </c>
      <c r="C203" s="15"/>
      <c r="D203" s="15" t="s">
        <v>1159</v>
      </c>
      <c r="E203" s="45"/>
      <c r="F203" s="46"/>
    </row>
    <row r="204" spans="1:6" s="8" customFormat="1" ht="42" x14ac:dyDescent="0.2">
      <c r="A204" s="9"/>
      <c r="B204" s="14">
        <v>8.09</v>
      </c>
      <c r="C204" s="15"/>
      <c r="D204" s="15" t="s">
        <v>1160</v>
      </c>
      <c r="E204" s="45"/>
      <c r="F204" s="46"/>
    </row>
    <row r="205" spans="1:6" s="8" customFormat="1" ht="63" x14ac:dyDescent="0.2">
      <c r="A205" s="9"/>
      <c r="B205" s="14">
        <v>8.1</v>
      </c>
      <c r="C205" s="34" t="s">
        <v>497</v>
      </c>
      <c r="D205" s="19" t="s">
        <v>498</v>
      </c>
      <c r="E205" s="45"/>
      <c r="F205" s="46"/>
    </row>
    <row r="208" spans="1:6" ht="14" thickBot="1" x14ac:dyDescent="0.2"/>
    <row r="209" spans="2:6" ht="18" x14ac:dyDescent="0.2">
      <c r="B209" s="93"/>
      <c r="C209" s="94" t="s">
        <v>1476</v>
      </c>
      <c r="D209" s="94"/>
      <c r="E209" s="95"/>
      <c r="F209" s="96"/>
    </row>
    <row r="210" spans="2:6" ht="18" x14ac:dyDescent="0.2">
      <c r="B210" s="97"/>
      <c r="C210" s="79"/>
      <c r="D210" s="103" t="s">
        <v>1485</v>
      </c>
      <c r="E210" s="80" t="s">
        <v>1481</v>
      </c>
      <c r="F210" s="98" t="s">
        <v>1482</v>
      </c>
    </row>
    <row r="211" spans="2:6" ht="18" x14ac:dyDescent="0.2">
      <c r="B211" s="97"/>
      <c r="C211" s="79" t="s">
        <v>1486</v>
      </c>
      <c r="D211" s="79">
        <f>COUNTIF(E30:E205, "Available")</f>
        <v>0</v>
      </c>
      <c r="E211" s="79">
        <v>3</v>
      </c>
      <c r="F211" s="99">
        <f>D211*E211</f>
        <v>0</v>
      </c>
    </row>
    <row r="212" spans="2:6" ht="18" x14ac:dyDescent="0.2">
      <c r="B212" s="97"/>
      <c r="C212" s="79" t="s">
        <v>1487</v>
      </c>
      <c r="D212" s="79">
        <f>COUNTIF(E30:E205, "Configurable")</f>
        <v>0</v>
      </c>
      <c r="E212" s="79">
        <v>2</v>
      </c>
      <c r="F212" s="99">
        <f t="shared" ref="F212:F214" si="1">D212*E212</f>
        <v>0</v>
      </c>
    </row>
    <row r="213" spans="2:6" ht="18" x14ac:dyDescent="0.2">
      <c r="B213" s="97"/>
      <c r="C213" s="79" t="s">
        <v>1488</v>
      </c>
      <c r="D213" s="79">
        <f>COUNTIF(E30:E205, "Customisable")</f>
        <v>0</v>
      </c>
      <c r="E213" s="79">
        <v>1</v>
      </c>
      <c r="F213" s="99">
        <f t="shared" si="1"/>
        <v>0</v>
      </c>
    </row>
    <row r="214" spans="2:6" ht="18" x14ac:dyDescent="0.2">
      <c r="B214" s="97"/>
      <c r="C214" s="79" t="s">
        <v>1489</v>
      </c>
      <c r="D214" s="79">
        <f>COUNTIF(E30:E205, "Not Available")</f>
        <v>0</v>
      </c>
      <c r="E214" s="79">
        <v>0</v>
      </c>
      <c r="F214" s="99">
        <f t="shared" si="1"/>
        <v>0</v>
      </c>
    </row>
    <row r="215" spans="2:6" ht="19" thickBot="1" x14ac:dyDescent="0.25">
      <c r="B215" s="100"/>
      <c r="C215" s="90"/>
      <c r="D215" s="90" t="s">
        <v>1483</v>
      </c>
      <c r="E215" s="90"/>
      <c r="F215" s="101">
        <f>SUM(F211:F214)</f>
        <v>0</v>
      </c>
    </row>
    <row r="221" spans="2:6" s="8" customFormat="1" ht="42" x14ac:dyDescent="0.2">
      <c r="C221" s="25"/>
      <c r="D221" s="41" t="s">
        <v>1255</v>
      </c>
    </row>
    <row r="222" spans="2:6" s="8" customFormat="1" ht="20" x14ac:dyDescent="0.2">
      <c r="C222" s="25"/>
      <c r="D222" s="25"/>
    </row>
    <row r="223" spans="2:6" s="8" customFormat="1" ht="84" x14ac:dyDescent="0.2">
      <c r="B223" s="11" t="s">
        <v>470</v>
      </c>
      <c r="C223" s="11" t="s">
        <v>502</v>
      </c>
      <c r="D223" s="20" t="s">
        <v>503</v>
      </c>
      <c r="E223" s="11" t="s">
        <v>1221</v>
      </c>
      <c r="F223" s="8" t="s">
        <v>574</v>
      </c>
    </row>
    <row r="224" spans="2:6" s="8" customFormat="1" ht="63" x14ac:dyDescent="0.2">
      <c r="B224" s="56" t="s">
        <v>1225</v>
      </c>
      <c r="C224" s="55" t="s">
        <v>1217</v>
      </c>
      <c r="D224" s="16"/>
      <c r="E224" s="45"/>
    </row>
    <row r="225" spans="2:5" s="8" customFormat="1" ht="42" x14ac:dyDescent="0.2">
      <c r="B225" s="37">
        <v>1</v>
      </c>
      <c r="D225" s="16" t="s">
        <v>279</v>
      </c>
      <c r="E225" s="45"/>
    </row>
    <row r="226" spans="2:5" s="8" customFormat="1" ht="63" x14ac:dyDescent="0.2">
      <c r="B226" s="37">
        <v>1.01</v>
      </c>
      <c r="C226" s="15"/>
      <c r="D226" s="16" t="s">
        <v>280</v>
      </c>
      <c r="E226" s="45"/>
    </row>
    <row r="227" spans="2:5" s="8" customFormat="1" ht="84" x14ac:dyDescent="0.2">
      <c r="B227" s="37">
        <v>1.02</v>
      </c>
      <c r="C227" s="15"/>
      <c r="D227" s="16" t="s">
        <v>452</v>
      </c>
      <c r="E227" s="45"/>
    </row>
    <row r="228" spans="2:5" s="8" customFormat="1" ht="105" x14ac:dyDescent="0.2">
      <c r="B228" s="37">
        <v>1.03</v>
      </c>
      <c r="C228" s="15"/>
      <c r="D228" s="16" t="s">
        <v>453</v>
      </c>
      <c r="E228" s="45"/>
    </row>
    <row r="229" spans="2:5" s="8" customFormat="1" ht="45" customHeight="1" x14ac:dyDescent="0.2">
      <c r="B229" s="37">
        <v>1.04</v>
      </c>
      <c r="C229" s="15"/>
      <c r="D229" s="16" t="s">
        <v>281</v>
      </c>
      <c r="E229" s="45"/>
    </row>
    <row r="230" spans="2:5" s="8" customFormat="1" ht="84" x14ac:dyDescent="0.2">
      <c r="B230" s="37">
        <v>1.05</v>
      </c>
      <c r="C230" s="15"/>
      <c r="D230" s="16" t="s">
        <v>282</v>
      </c>
      <c r="E230" s="45"/>
    </row>
    <row r="231" spans="2:5" s="8" customFormat="1" ht="63" x14ac:dyDescent="0.2">
      <c r="B231" s="37">
        <v>1.06</v>
      </c>
      <c r="C231" s="15"/>
      <c r="D231" s="16" t="s">
        <v>283</v>
      </c>
      <c r="E231" s="45"/>
    </row>
    <row r="232" spans="2:5" s="8" customFormat="1" ht="63" x14ac:dyDescent="0.2">
      <c r="B232" s="37">
        <v>1.07</v>
      </c>
      <c r="C232" s="15"/>
      <c r="D232" s="16" t="s">
        <v>284</v>
      </c>
      <c r="E232" s="45"/>
    </row>
    <row r="233" spans="2:5" s="8" customFormat="1" ht="105" x14ac:dyDescent="0.2">
      <c r="B233" s="37">
        <v>1.08</v>
      </c>
      <c r="C233" s="15"/>
      <c r="D233" s="16" t="s">
        <v>412</v>
      </c>
      <c r="E233" s="45"/>
    </row>
    <row r="234" spans="2:5" s="8" customFormat="1" ht="63" x14ac:dyDescent="0.2">
      <c r="B234" s="37">
        <v>1.0900000000000001</v>
      </c>
      <c r="C234" s="15"/>
      <c r="D234" s="16" t="s">
        <v>327</v>
      </c>
      <c r="E234" s="45"/>
    </row>
    <row r="235" spans="2:5" s="8" customFormat="1" ht="84" x14ac:dyDescent="0.2">
      <c r="B235" s="37">
        <v>1.1000000000000001</v>
      </c>
      <c r="C235" s="15"/>
      <c r="D235" s="16" t="s">
        <v>285</v>
      </c>
      <c r="E235" s="45"/>
    </row>
    <row r="236" spans="2:5" s="8" customFormat="1" ht="42" x14ac:dyDescent="0.2">
      <c r="B236" s="37">
        <v>1.1100000000000001</v>
      </c>
      <c r="C236" s="15"/>
      <c r="D236" s="16" t="s">
        <v>286</v>
      </c>
      <c r="E236" s="45"/>
    </row>
    <row r="237" spans="2:5" s="8" customFormat="1" ht="63" x14ac:dyDescent="0.2">
      <c r="B237" s="37">
        <v>1.1200000000000001</v>
      </c>
      <c r="C237" s="15"/>
      <c r="D237" s="16" t="s">
        <v>287</v>
      </c>
      <c r="E237" s="45"/>
    </row>
    <row r="238" spans="2:5" s="8" customFormat="1" ht="63" x14ac:dyDescent="0.2">
      <c r="B238" s="37">
        <v>1.1299999999999999</v>
      </c>
      <c r="C238" s="33" t="s">
        <v>574</v>
      </c>
      <c r="D238" s="16" t="s">
        <v>436</v>
      </c>
      <c r="E238" s="45"/>
    </row>
    <row r="239" spans="2:5" s="8" customFormat="1" ht="42" x14ac:dyDescent="0.2">
      <c r="B239" s="37">
        <v>1.1399999999999999</v>
      </c>
      <c r="C239" s="15"/>
      <c r="D239" s="16" t="s">
        <v>437</v>
      </c>
      <c r="E239" s="45"/>
    </row>
    <row r="240" spans="2:5" s="8" customFormat="1" ht="42" x14ac:dyDescent="0.2">
      <c r="B240" s="37">
        <v>1.1499999999999999</v>
      </c>
      <c r="C240" s="15"/>
      <c r="D240" s="16" t="s">
        <v>246</v>
      </c>
      <c r="E240" s="45"/>
    </row>
    <row r="241" spans="2:5" s="8" customFormat="1" ht="63" x14ac:dyDescent="0.2">
      <c r="B241" s="37">
        <v>1.1599999999999999</v>
      </c>
      <c r="C241" s="15"/>
      <c r="D241" s="16" t="s">
        <v>438</v>
      </c>
      <c r="E241" s="45"/>
    </row>
    <row r="242" spans="2:5" s="8" customFormat="1" ht="105" x14ac:dyDescent="0.2">
      <c r="B242" s="37">
        <v>1.17</v>
      </c>
      <c r="C242" s="15"/>
      <c r="D242" s="16" t="s">
        <v>1218</v>
      </c>
      <c r="E242" s="45"/>
    </row>
    <row r="243" spans="2:5" s="8" customFormat="1" ht="63" x14ac:dyDescent="0.2">
      <c r="B243" s="37">
        <v>1.18</v>
      </c>
      <c r="C243" s="15"/>
      <c r="D243" s="16" t="s">
        <v>439</v>
      </c>
      <c r="E243" s="45"/>
    </row>
    <row r="244" spans="2:5" s="8" customFormat="1" ht="111" customHeight="1" x14ac:dyDescent="0.2">
      <c r="B244" s="37">
        <v>1.19</v>
      </c>
      <c r="C244" s="15"/>
      <c r="D244" s="16" t="s">
        <v>247</v>
      </c>
      <c r="E244" s="45"/>
    </row>
    <row r="245" spans="2:5" s="8" customFormat="1" ht="42" x14ac:dyDescent="0.2">
      <c r="B245" s="37">
        <v>1.2</v>
      </c>
      <c r="C245" s="15"/>
      <c r="D245" s="16" t="s">
        <v>440</v>
      </c>
      <c r="E245" s="45"/>
    </row>
    <row r="246" spans="2:5" s="8" customFormat="1" ht="42" x14ac:dyDescent="0.2">
      <c r="B246" s="37">
        <v>1.21</v>
      </c>
      <c r="C246" s="15"/>
      <c r="D246" s="16" t="s">
        <v>441</v>
      </c>
      <c r="E246" s="45"/>
    </row>
    <row r="247" spans="2:5" s="8" customFormat="1" ht="63" x14ac:dyDescent="0.2">
      <c r="B247" s="37">
        <v>1.22</v>
      </c>
      <c r="C247" s="15"/>
      <c r="D247" s="16" t="s">
        <v>248</v>
      </c>
      <c r="E247" s="45"/>
    </row>
    <row r="248" spans="2:5" s="8" customFormat="1" ht="63" x14ac:dyDescent="0.2">
      <c r="B248" s="37">
        <v>1.23</v>
      </c>
      <c r="C248" s="15"/>
      <c r="D248" s="16" t="s">
        <v>249</v>
      </c>
      <c r="E248" s="45"/>
    </row>
    <row r="249" spans="2:5" s="8" customFormat="1" ht="44" customHeight="1" x14ac:dyDescent="0.2">
      <c r="B249" s="37">
        <v>1.24</v>
      </c>
      <c r="C249" s="15"/>
      <c r="D249" s="16" t="s">
        <v>250</v>
      </c>
      <c r="E249" s="45"/>
    </row>
    <row r="250" spans="2:5" s="8" customFormat="1" ht="84" x14ac:dyDescent="0.2">
      <c r="B250" s="37">
        <v>1.25</v>
      </c>
      <c r="C250" s="15"/>
      <c r="D250" s="16" t="s">
        <v>251</v>
      </c>
      <c r="E250" s="45"/>
    </row>
    <row r="251" spans="2:5" s="8" customFormat="1" ht="42" x14ac:dyDescent="0.2">
      <c r="B251" s="37">
        <v>1.26</v>
      </c>
      <c r="C251" s="15"/>
      <c r="D251" s="16" t="s">
        <v>252</v>
      </c>
      <c r="E251" s="45"/>
    </row>
    <row r="252" spans="2:5" s="8" customFormat="1" ht="50" customHeight="1" x14ac:dyDescent="0.2">
      <c r="B252" s="37">
        <v>1.27</v>
      </c>
      <c r="C252" s="15"/>
      <c r="D252" s="16" t="s">
        <v>253</v>
      </c>
      <c r="E252" s="45"/>
    </row>
    <row r="253" spans="2:5" s="8" customFormat="1" ht="84" x14ac:dyDescent="0.2">
      <c r="B253" s="37">
        <v>1.28</v>
      </c>
      <c r="C253" s="15"/>
      <c r="D253" s="16" t="s">
        <v>254</v>
      </c>
      <c r="E253" s="45"/>
    </row>
    <row r="254" spans="2:5" s="8" customFormat="1" ht="63" x14ac:dyDescent="0.2">
      <c r="B254" s="37">
        <v>1.29</v>
      </c>
      <c r="C254" s="15"/>
      <c r="D254" s="16" t="s">
        <v>450</v>
      </c>
      <c r="E254" s="45"/>
    </row>
    <row r="255" spans="2:5" s="8" customFormat="1" ht="63" x14ac:dyDescent="0.2">
      <c r="B255" s="37">
        <v>1.3</v>
      </c>
      <c r="C255" s="15"/>
      <c r="D255" s="16" t="s">
        <v>255</v>
      </c>
      <c r="E255" s="45"/>
    </row>
    <row r="256" spans="2:5" s="8" customFormat="1" ht="21" x14ac:dyDescent="0.2">
      <c r="B256" s="38" t="s">
        <v>1224</v>
      </c>
      <c r="C256" s="55" t="s">
        <v>1222</v>
      </c>
      <c r="D256" s="16"/>
      <c r="E256" s="45"/>
    </row>
    <row r="257" spans="2:5" s="8" customFormat="1" ht="63" x14ac:dyDescent="0.2">
      <c r="B257" s="37">
        <v>2</v>
      </c>
      <c r="D257" s="16" t="s">
        <v>272</v>
      </c>
      <c r="E257" s="45"/>
    </row>
    <row r="258" spans="2:5" s="8" customFormat="1" ht="84" x14ac:dyDescent="0.2">
      <c r="B258" s="37">
        <v>2.0099999999999998</v>
      </c>
      <c r="C258" s="15"/>
      <c r="D258" s="16" t="s">
        <v>444</v>
      </c>
      <c r="E258" s="45"/>
    </row>
    <row r="259" spans="2:5" s="8" customFormat="1" ht="63" x14ac:dyDescent="0.2">
      <c r="B259" s="37">
        <v>2.02</v>
      </c>
      <c r="C259" s="15"/>
      <c r="D259" s="16" t="s">
        <v>445</v>
      </c>
      <c r="E259" s="45"/>
    </row>
    <row r="260" spans="2:5" s="8" customFormat="1" ht="63" x14ac:dyDescent="0.2">
      <c r="B260" s="37">
        <v>2.0299999999999998</v>
      </c>
      <c r="C260" s="15"/>
      <c r="D260" s="16" t="s">
        <v>273</v>
      </c>
      <c r="E260" s="45"/>
    </row>
    <row r="261" spans="2:5" s="8" customFormat="1" ht="63" x14ac:dyDescent="0.2">
      <c r="B261" s="37">
        <v>2.04</v>
      </c>
      <c r="C261" s="15"/>
      <c r="D261" s="16" t="s">
        <v>274</v>
      </c>
      <c r="E261" s="45"/>
    </row>
    <row r="262" spans="2:5" s="8" customFormat="1" ht="63" x14ac:dyDescent="0.2">
      <c r="B262" s="37">
        <v>2.0499999999999998</v>
      </c>
      <c r="C262" s="15"/>
      <c r="D262" s="16" t="s">
        <v>275</v>
      </c>
      <c r="E262" s="45"/>
    </row>
    <row r="263" spans="2:5" s="8" customFormat="1" ht="42" x14ac:dyDescent="0.2">
      <c r="B263" s="37">
        <v>2.06</v>
      </c>
      <c r="C263" s="15"/>
      <c r="D263" s="16" t="s">
        <v>276</v>
      </c>
      <c r="E263" s="45"/>
    </row>
    <row r="264" spans="2:5" s="8" customFormat="1" ht="105" x14ac:dyDescent="0.2">
      <c r="B264" s="37">
        <v>2.0699999999999998</v>
      </c>
      <c r="C264" s="15"/>
      <c r="D264" s="16" t="s">
        <v>277</v>
      </c>
      <c r="E264" s="45"/>
    </row>
    <row r="265" spans="2:5" s="8" customFormat="1" ht="84" x14ac:dyDescent="0.2">
      <c r="B265" s="37">
        <v>2.08</v>
      </c>
      <c r="C265" s="15"/>
      <c r="D265" s="16" t="s">
        <v>278</v>
      </c>
      <c r="E265" s="45"/>
    </row>
    <row r="266" spans="2:5" s="8" customFormat="1" ht="21" x14ac:dyDescent="0.2">
      <c r="B266" s="38" t="s">
        <v>1223</v>
      </c>
      <c r="C266" s="22" t="s">
        <v>658</v>
      </c>
      <c r="D266" s="16"/>
      <c r="E266" s="45"/>
    </row>
    <row r="267" spans="2:5" s="8" customFormat="1" ht="42" x14ac:dyDescent="0.2">
      <c r="B267" s="37">
        <v>3</v>
      </c>
      <c r="C267" s="33" t="s">
        <v>574</v>
      </c>
      <c r="D267" s="16" t="s">
        <v>262</v>
      </c>
      <c r="E267" s="45"/>
    </row>
    <row r="268" spans="2:5" s="8" customFormat="1" ht="42" x14ac:dyDescent="0.2">
      <c r="B268" s="37">
        <v>3.01</v>
      </c>
      <c r="C268" s="15"/>
      <c r="D268" s="16" t="s">
        <v>263</v>
      </c>
      <c r="E268" s="45"/>
    </row>
    <row r="269" spans="2:5" s="8" customFormat="1" ht="42" x14ac:dyDescent="0.2">
      <c r="B269" s="37">
        <v>3.02</v>
      </c>
      <c r="C269" s="15"/>
      <c r="D269" s="16" t="s">
        <v>264</v>
      </c>
      <c r="E269" s="45"/>
    </row>
    <row r="270" spans="2:5" s="8" customFormat="1" ht="63" x14ac:dyDescent="0.2">
      <c r="B270" s="37">
        <v>3.03</v>
      </c>
      <c r="C270" s="15"/>
      <c r="D270" s="16" t="s">
        <v>265</v>
      </c>
      <c r="E270" s="45"/>
    </row>
    <row r="271" spans="2:5" s="8" customFormat="1" ht="63" x14ac:dyDescent="0.2">
      <c r="B271" s="37">
        <v>3.04</v>
      </c>
      <c r="C271" s="15"/>
      <c r="D271" s="16" t="s">
        <v>266</v>
      </c>
      <c r="E271" s="45"/>
    </row>
    <row r="272" spans="2:5" s="8" customFormat="1" ht="84" x14ac:dyDescent="0.2">
      <c r="B272" s="37">
        <v>3.05</v>
      </c>
      <c r="C272" s="15"/>
      <c r="D272" s="16" t="s">
        <v>267</v>
      </c>
      <c r="E272" s="45"/>
    </row>
    <row r="273" spans="2:5" s="8" customFormat="1" ht="84" x14ac:dyDescent="0.2">
      <c r="B273" s="37">
        <v>3.06</v>
      </c>
      <c r="C273" s="15"/>
      <c r="D273" s="16" t="s">
        <v>268</v>
      </c>
      <c r="E273" s="45"/>
    </row>
    <row r="274" spans="2:5" s="8" customFormat="1" ht="42" x14ac:dyDescent="0.2">
      <c r="B274" s="54" t="s">
        <v>1254</v>
      </c>
      <c r="C274" s="22" t="s">
        <v>1257</v>
      </c>
      <c r="D274" s="16"/>
      <c r="E274" s="45"/>
    </row>
    <row r="275" spans="2:5" s="8" customFormat="1" ht="105" x14ac:dyDescent="0.2">
      <c r="B275" s="37">
        <v>4</v>
      </c>
      <c r="C275" s="26" t="s">
        <v>574</v>
      </c>
      <c r="D275" s="16" t="s">
        <v>451</v>
      </c>
      <c r="E275" s="45"/>
    </row>
    <row r="276" spans="2:5" s="8" customFormat="1" ht="63" x14ac:dyDescent="0.2">
      <c r="B276" s="37">
        <v>4.01</v>
      </c>
      <c r="C276" s="26"/>
      <c r="D276" s="16" t="s">
        <v>269</v>
      </c>
      <c r="E276" s="45"/>
    </row>
    <row r="277" spans="2:5" s="8" customFormat="1" ht="63" x14ac:dyDescent="0.2">
      <c r="B277" s="37">
        <v>4.0199999999999996</v>
      </c>
      <c r="C277" s="26"/>
      <c r="D277" s="16" t="s">
        <v>270</v>
      </c>
      <c r="E277" s="45"/>
    </row>
    <row r="278" spans="2:5" s="8" customFormat="1" ht="42" x14ac:dyDescent="0.2">
      <c r="B278" s="37">
        <v>4.03</v>
      </c>
      <c r="C278" s="26"/>
      <c r="D278" s="16" t="s">
        <v>271</v>
      </c>
      <c r="E278" s="45"/>
    </row>
    <row r="279" spans="2:5" s="8" customFormat="1" ht="42" x14ac:dyDescent="0.2">
      <c r="B279" s="37">
        <v>4.04</v>
      </c>
      <c r="C279" s="26"/>
      <c r="D279" s="16" t="s">
        <v>443</v>
      </c>
      <c r="E279" s="45"/>
    </row>
    <row r="280" spans="2:5" s="8" customFormat="1" ht="42" x14ac:dyDescent="0.2">
      <c r="B280" s="54" t="s">
        <v>1259</v>
      </c>
      <c r="C280" s="22" t="s">
        <v>1258</v>
      </c>
      <c r="D280" s="16"/>
      <c r="E280" s="45"/>
    </row>
    <row r="281" spans="2:5" s="8" customFormat="1" ht="84" x14ac:dyDescent="0.2">
      <c r="B281" s="37">
        <v>5.01</v>
      </c>
      <c r="C281" s="17"/>
      <c r="D281" s="15" t="s">
        <v>433</v>
      </c>
      <c r="E281" s="45"/>
    </row>
    <row r="282" spans="2:5" s="8" customFormat="1" ht="84" x14ac:dyDescent="0.2">
      <c r="B282" s="37">
        <v>5.0199999999999996</v>
      </c>
      <c r="C282" s="17"/>
      <c r="D282" s="15" t="s">
        <v>434</v>
      </c>
      <c r="E282" s="45"/>
    </row>
    <row r="283" spans="2:5" s="8" customFormat="1" ht="42" x14ac:dyDescent="0.2">
      <c r="B283" s="37">
        <v>5.03</v>
      </c>
      <c r="C283" s="17"/>
      <c r="D283" s="15" t="s">
        <v>435</v>
      </c>
      <c r="E283" s="45"/>
    </row>
    <row r="284" spans="2:5" s="8" customFormat="1" ht="84" x14ac:dyDescent="0.2">
      <c r="B284" s="37">
        <v>5.04</v>
      </c>
      <c r="C284" s="17"/>
      <c r="D284" s="15" t="s">
        <v>288</v>
      </c>
      <c r="E284" s="45"/>
    </row>
    <row r="285" spans="2:5" s="8" customFormat="1" ht="42" x14ac:dyDescent="0.2">
      <c r="B285" s="37">
        <v>5.05</v>
      </c>
      <c r="C285" s="15"/>
      <c r="D285" s="15" t="s">
        <v>1260</v>
      </c>
      <c r="E285" s="45"/>
    </row>
    <row r="286" spans="2:5" s="8" customFormat="1" ht="84" x14ac:dyDescent="0.2">
      <c r="B286" s="37">
        <v>5.0599999999999996</v>
      </c>
      <c r="C286" s="15"/>
      <c r="D286" s="15" t="s">
        <v>1261</v>
      </c>
      <c r="E286" s="45"/>
    </row>
    <row r="287" spans="2:5" s="8" customFormat="1" ht="84" x14ac:dyDescent="0.2">
      <c r="B287" s="37">
        <v>5.07</v>
      </c>
      <c r="C287" s="15"/>
      <c r="D287" s="15" t="s">
        <v>1262</v>
      </c>
      <c r="E287" s="45"/>
    </row>
    <row r="288" spans="2:5" s="8" customFormat="1" ht="105" x14ac:dyDescent="0.2">
      <c r="B288" s="37">
        <v>5.08</v>
      </c>
      <c r="C288" s="15"/>
      <c r="D288" s="15" t="s">
        <v>1263</v>
      </c>
      <c r="E288" s="45"/>
    </row>
    <row r="289" spans="2:6" s="8" customFormat="1" ht="21" thickBot="1" x14ac:dyDescent="0.25">
      <c r="B289" s="50"/>
      <c r="C289" s="53"/>
      <c r="D289" s="53"/>
      <c r="E289" s="51"/>
    </row>
    <row r="290" spans="2:6" s="8" customFormat="1" ht="20" x14ac:dyDescent="0.2">
      <c r="B290" s="93"/>
      <c r="C290" s="94" t="s">
        <v>1499</v>
      </c>
      <c r="D290" s="94"/>
      <c r="E290" s="95"/>
      <c r="F290" s="96"/>
    </row>
    <row r="291" spans="2:6" s="8" customFormat="1" ht="20" x14ac:dyDescent="0.2">
      <c r="B291" s="97"/>
      <c r="C291" s="79"/>
      <c r="D291" s="103" t="s">
        <v>1485</v>
      </c>
      <c r="E291" s="80" t="s">
        <v>1481</v>
      </c>
      <c r="F291" s="98" t="s">
        <v>1482</v>
      </c>
    </row>
    <row r="292" spans="2:6" s="8" customFormat="1" ht="20" x14ac:dyDescent="0.2">
      <c r="B292" s="97"/>
      <c r="C292" s="79" t="s">
        <v>1486</v>
      </c>
      <c r="D292" s="79">
        <f>COUNTIF(E224:E288, "Available")</f>
        <v>0</v>
      </c>
      <c r="E292" s="79">
        <v>3</v>
      </c>
      <c r="F292" s="99">
        <f>D292*E292</f>
        <v>0</v>
      </c>
    </row>
    <row r="293" spans="2:6" s="8" customFormat="1" ht="20" x14ac:dyDescent="0.2">
      <c r="B293" s="97"/>
      <c r="C293" s="79" t="s">
        <v>1487</v>
      </c>
      <c r="D293" s="79">
        <f>COUNTIF(E224:E286, "Configurable")</f>
        <v>0</v>
      </c>
      <c r="E293" s="79">
        <v>2</v>
      </c>
      <c r="F293" s="99">
        <f t="shared" ref="F293:F295" si="2">D293*E293</f>
        <v>0</v>
      </c>
    </row>
    <row r="294" spans="2:6" s="8" customFormat="1" ht="20" x14ac:dyDescent="0.2">
      <c r="B294" s="97"/>
      <c r="C294" s="79" t="s">
        <v>1488</v>
      </c>
      <c r="D294" s="79">
        <f>COUNTIF(E224:E286, "Customisable")</f>
        <v>0</v>
      </c>
      <c r="E294" s="79">
        <v>1</v>
      </c>
      <c r="F294" s="99">
        <f t="shared" si="2"/>
        <v>0</v>
      </c>
    </row>
    <row r="295" spans="2:6" s="8" customFormat="1" ht="20" x14ac:dyDescent="0.2">
      <c r="B295" s="97"/>
      <c r="C295" s="79" t="s">
        <v>1489</v>
      </c>
      <c r="D295" s="79">
        <f>COUNTIF(E224:E286, "Not Available")</f>
        <v>0</v>
      </c>
      <c r="E295" s="79">
        <v>0</v>
      </c>
      <c r="F295" s="99">
        <f t="shared" si="2"/>
        <v>0</v>
      </c>
    </row>
    <row r="296" spans="2:6" s="8" customFormat="1" ht="21" thickBot="1" x14ac:dyDescent="0.25">
      <c r="B296" s="100"/>
      <c r="C296" s="90"/>
      <c r="D296" s="90" t="s">
        <v>1483</v>
      </c>
      <c r="E296" s="90"/>
      <c r="F296" s="101">
        <f>SUM(F292:F295)</f>
        <v>0</v>
      </c>
    </row>
    <row r="297" spans="2:6" s="8" customFormat="1" ht="20" x14ac:dyDescent="0.2">
      <c r="B297" s="108"/>
      <c r="C297" s="109"/>
      <c r="D297" s="109"/>
      <c r="E297" s="110"/>
    </row>
    <row r="298" spans="2:6" s="8" customFormat="1" ht="20" x14ac:dyDescent="0.2">
      <c r="D298" s="52" t="s">
        <v>1256</v>
      </c>
    </row>
    <row r="299" spans="2:6" s="8" customFormat="1" ht="20" x14ac:dyDescent="0.2"/>
    <row r="300" spans="2:6" s="8" customFormat="1" ht="84" x14ac:dyDescent="0.2">
      <c r="B300" s="11" t="s">
        <v>470</v>
      </c>
      <c r="C300" s="11" t="s">
        <v>502</v>
      </c>
      <c r="D300" s="20" t="s">
        <v>503</v>
      </c>
      <c r="E300" s="11" t="s">
        <v>1221</v>
      </c>
    </row>
    <row r="301" spans="2:6" s="8" customFormat="1" ht="20" x14ac:dyDescent="0.2">
      <c r="B301" s="58" t="s">
        <v>1280</v>
      </c>
      <c r="C301" s="59" t="s">
        <v>1109</v>
      </c>
      <c r="D301" s="17"/>
      <c r="E301" s="45"/>
    </row>
    <row r="302" spans="2:6" s="8" customFormat="1" ht="42" x14ac:dyDescent="0.2">
      <c r="B302" s="37">
        <v>1.01</v>
      </c>
      <c r="C302" s="17"/>
      <c r="D302" s="15" t="s">
        <v>1110</v>
      </c>
      <c r="E302" s="45"/>
    </row>
    <row r="303" spans="2:6" s="8" customFormat="1" ht="126" x14ac:dyDescent="0.2">
      <c r="B303" s="37">
        <v>1.02</v>
      </c>
      <c r="C303" s="17"/>
      <c r="D303" s="15" t="s">
        <v>1513</v>
      </c>
      <c r="E303" s="45"/>
    </row>
    <row r="304" spans="2:6" s="8" customFormat="1" ht="105" x14ac:dyDescent="0.2">
      <c r="B304" s="37">
        <v>1.03</v>
      </c>
      <c r="C304" s="26" t="s">
        <v>1112</v>
      </c>
      <c r="D304" s="15" t="s">
        <v>1111</v>
      </c>
      <c r="E304" s="45"/>
    </row>
    <row r="305" spans="2:5" s="8" customFormat="1" ht="63" x14ac:dyDescent="0.2">
      <c r="B305" s="37">
        <v>1.04</v>
      </c>
      <c r="C305" s="26" t="s">
        <v>1113</v>
      </c>
      <c r="D305" s="15" t="s">
        <v>1114</v>
      </c>
      <c r="E305" s="45"/>
    </row>
    <row r="306" spans="2:5" s="8" customFormat="1" ht="63" x14ac:dyDescent="0.2">
      <c r="B306" s="37">
        <v>1.05</v>
      </c>
      <c r="C306" s="26" t="s">
        <v>1115</v>
      </c>
      <c r="D306" s="15" t="s">
        <v>1116</v>
      </c>
      <c r="E306" s="45"/>
    </row>
    <row r="307" spans="2:5" s="8" customFormat="1" ht="42" x14ac:dyDescent="0.2">
      <c r="B307" s="37">
        <v>1.06</v>
      </c>
      <c r="C307" s="26"/>
      <c r="D307" s="15" t="s">
        <v>1334</v>
      </c>
      <c r="E307" s="45"/>
    </row>
    <row r="308" spans="2:5" s="8" customFormat="1" ht="42" x14ac:dyDescent="0.2">
      <c r="B308" s="37">
        <v>1.07</v>
      </c>
      <c r="C308" s="26"/>
      <c r="D308" s="15" t="s">
        <v>1117</v>
      </c>
      <c r="E308" s="45"/>
    </row>
    <row r="309" spans="2:5" s="8" customFormat="1" ht="21" x14ac:dyDescent="0.2">
      <c r="B309" s="37">
        <v>1.08</v>
      </c>
      <c r="C309" s="26"/>
      <c r="D309" s="15" t="s">
        <v>1118</v>
      </c>
      <c r="E309" s="45"/>
    </row>
    <row r="310" spans="2:5" s="8" customFormat="1" ht="42" x14ac:dyDescent="0.2">
      <c r="B310" s="37">
        <v>1.0900000000000001</v>
      </c>
      <c r="C310" s="26"/>
      <c r="D310" s="15" t="s">
        <v>1119</v>
      </c>
      <c r="E310" s="45"/>
    </row>
    <row r="311" spans="2:5" s="8" customFormat="1" ht="63" x14ac:dyDescent="0.2">
      <c r="B311" s="37">
        <v>1.1000000000000001</v>
      </c>
      <c r="C311" s="26"/>
      <c r="D311" s="15" t="s">
        <v>1120</v>
      </c>
      <c r="E311" s="45"/>
    </row>
    <row r="312" spans="2:5" s="8" customFormat="1" ht="84" x14ac:dyDescent="0.2">
      <c r="B312" s="37">
        <v>1.1100000000000001</v>
      </c>
      <c r="C312" s="28"/>
      <c r="D312" s="15" t="s">
        <v>1336</v>
      </c>
      <c r="E312" s="45"/>
    </row>
    <row r="313" spans="2:5" s="8" customFormat="1" ht="380" customHeight="1" x14ac:dyDescent="0.2">
      <c r="B313" s="37">
        <v>1.1200000000000001</v>
      </c>
      <c r="C313" s="15" t="s">
        <v>1121</v>
      </c>
      <c r="D313" s="15" t="s">
        <v>1122</v>
      </c>
      <c r="E313" s="45"/>
    </row>
    <row r="314" spans="2:5" s="8" customFormat="1" ht="62" customHeight="1" x14ac:dyDescent="0.2">
      <c r="B314" s="37">
        <v>1.1299999999999999</v>
      </c>
      <c r="C314" s="26"/>
      <c r="D314" s="15" t="s">
        <v>1333</v>
      </c>
      <c r="E314" s="45"/>
    </row>
    <row r="315" spans="2:5" s="8" customFormat="1" ht="41" customHeight="1" x14ac:dyDescent="0.2">
      <c r="B315" s="37">
        <v>1.1399999999999999</v>
      </c>
      <c r="C315" s="28"/>
      <c r="D315" s="15" t="s">
        <v>1123</v>
      </c>
      <c r="E315" s="45"/>
    </row>
    <row r="316" spans="2:5" s="8" customFormat="1" ht="189" x14ac:dyDescent="0.2">
      <c r="B316" s="37">
        <v>1.1499999999999999</v>
      </c>
      <c r="C316" s="26"/>
      <c r="D316" s="15" t="s">
        <v>1440</v>
      </c>
      <c r="E316" s="45"/>
    </row>
    <row r="317" spans="2:5" s="8" customFormat="1" ht="42" x14ac:dyDescent="0.2">
      <c r="B317" s="37">
        <v>1.1599999999999999</v>
      </c>
      <c r="C317" s="26"/>
      <c r="D317" s="15" t="s">
        <v>1124</v>
      </c>
      <c r="E317" s="45"/>
    </row>
    <row r="318" spans="2:5" s="8" customFormat="1" ht="21" x14ac:dyDescent="0.2">
      <c r="B318" s="37">
        <v>1.17</v>
      </c>
      <c r="C318" s="26"/>
      <c r="D318" s="15" t="s">
        <v>1125</v>
      </c>
      <c r="E318" s="45"/>
    </row>
    <row r="319" spans="2:5" s="8" customFormat="1" ht="22" customHeight="1" x14ac:dyDescent="0.2">
      <c r="B319" s="37">
        <v>1.18</v>
      </c>
      <c r="C319" s="26"/>
      <c r="D319" s="15" t="s">
        <v>1126</v>
      </c>
      <c r="E319" s="45"/>
    </row>
    <row r="320" spans="2:5" s="8" customFormat="1" ht="42" x14ac:dyDescent="0.2">
      <c r="B320" s="37">
        <v>1.19</v>
      </c>
      <c r="C320" s="26"/>
      <c r="D320" s="15" t="s">
        <v>1127</v>
      </c>
      <c r="E320" s="45"/>
    </row>
    <row r="321" spans="2:6" s="8" customFormat="1" ht="21" x14ac:dyDescent="0.2">
      <c r="B321" s="37">
        <v>1.2</v>
      </c>
      <c r="C321" s="26"/>
      <c r="D321" s="15" t="s">
        <v>1128</v>
      </c>
      <c r="E321" s="45"/>
    </row>
    <row r="322" spans="2:6" s="8" customFormat="1" ht="21" x14ac:dyDescent="0.2">
      <c r="B322" s="37">
        <v>1.21</v>
      </c>
      <c r="C322" s="26"/>
      <c r="D322" s="15" t="s">
        <v>1129</v>
      </c>
      <c r="E322" s="45"/>
    </row>
    <row r="323" spans="2:6" s="8" customFormat="1" ht="105" x14ac:dyDescent="0.2">
      <c r="B323" s="37">
        <v>1.22</v>
      </c>
      <c r="C323" s="26"/>
      <c r="D323" s="15" t="s">
        <v>1130</v>
      </c>
      <c r="E323" s="45"/>
    </row>
    <row r="324" spans="2:6" s="8" customFormat="1" ht="106" customHeight="1" x14ac:dyDescent="0.2">
      <c r="B324" s="37">
        <v>1.23</v>
      </c>
      <c r="C324" s="28"/>
      <c r="D324" s="15" t="s">
        <v>1131</v>
      </c>
      <c r="E324" s="45"/>
    </row>
    <row r="325" spans="2:6" s="8" customFormat="1" ht="60" customHeight="1" x14ac:dyDescent="0.2">
      <c r="B325" s="37">
        <v>1.24</v>
      </c>
      <c r="C325" s="28"/>
      <c r="D325" s="15" t="s">
        <v>1335</v>
      </c>
      <c r="E325" s="45"/>
    </row>
    <row r="326" spans="2:6" s="8" customFormat="1" ht="126" x14ac:dyDescent="0.2">
      <c r="B326" s="37">
        <v>1.25</v>
      </c>
      <c r="C326" s="19" t="s">
        <v>500</v>
      </c>
      <c r="D326" s="16" t="s">
        <v>501</v>
      </c>
      <c r="E326" s="45"/>
    </row>
    <row r="328" spans="2:6" ht="14" thickBot="1" x14ac:dyDescent="0.2"/>
    <row r="329" spans="2:6" ht="18" x14ac:dyDescent="0.2">
      <c r="B329" s="93"/>
      <c r="C329" s="94" t="s">
        <v>1500</v>
      </c>
      <c r="D329" s="94"/>
      <c r="E329" s="95"/>
      <c r="F329" s="96"/>
    </row>
    <row r="330" spans="2:6" ht="18" x14ac:dyDescent="0.2">
      <c r="B330" s="97"/>
      <c r="C330" s="79"/>
      <c r="D330" s="103" t="s">
        <v>1485</v>
      </c>
      <c r="E330" s="80" t="s">
        <v>1481</v>
      </c>
      <c r="F330" s="98" t="s">
        <v>1482</v>
      </c>
    </row>
    <row r="331" spans="2:6" ht="18" x14ac:dyDescent="0.2">
      <c r="B331" s="97"/>
      <c r="C331" s="79" t="s">
        <v>1486</v>
      </c>
      <c r="D331" s="79">
        <f>COUNTIF(E301:E326, "Available")</f>
        <v>0</v>
      </c>
      <c r="E331" s="79">
        <v>3</v>
      </c>
      <c r="F331" s="99">
        <f>D331*E331</f>
        <v>0</v>
      </c>
    </row>
    <row r="332" spans="2:6" ht="18" x14ac:dyDescent="0.2">
      <c r="B332" s="97"/>
      <c r="C332" s="79" t="s">
        <v>1487</v>
      </c>
      <c r="D332" s="79">
        <f>COUNTIF(E301:E326, "Configurable")</f>
        <v>0</v>
      </c>
      <c r="E332" s="79">
        <v>2</v>
      </c>
      <c r="F332" s="99">
        <f t="shared" ref="F332:F334" si="3">D332*E332</f>
        <v>0</v>
      </c>
    </row>
    <row r="333" spans="2:6" ht="18" x14ac:dyDescent="0.2">
      <c r="B333" s="97"/>
      <c r="C333" s="79" t="s">
        <v>1488</v>
      </c>
      <c r="D333" s="79">
        <f>COUNTIF(E301:E326, "Customisable")</f>
        <v>0</v>
      </c>
      <c r="E333" s="79">
        <v>1</v>
      </c>
      <c r="F333" s="99">
        <f t="shared" si="3"/>
        <v>0</v>
      </c>
    </row>
    <row r="334" spans="2:6" ht="18" x14ac:dyDescent="0.2">
      <c r="B334" s="97"/>
      <c r="C334" s="79" t="s">
        <v>1489</v>
      </c>
      <c r="D334" s="79">
        <f>COUNTIF(E301:E326, "Not Available")</f>
        <v>0</v>
      </c>
      <c r="E334" s="79">
        <v>0</v>
      </c>
      <c r="F334" s="99">
        <f t="shared" si="3"/>
        <v>0</v>
      </c>
    </row>
    <row r="335" spans="2:6" ht="19" thickBot="1" x14ac:dyDescent="0.25">
      <c r="B335" s="100"/>
      <c r="C335" s="90"/>
      <c r="D335" s="90" t="s">
        <v>1483</v>
      </c>
      <c r="E335" s="90"/>
      <c r="F335" s="101">
        <f>SUM(F331:F334)</f>
        <v>0</v>
      </c>
    </row>
  </sheetData>
  <mergeCells count="1">
    <mergeCell ref="C19:D19"/>
  </mergeCells>
  <dataValidations count="1">
    <dataValidation type="custom" allowBlank="1" showInputMessage="1" showErrorMessage="1" sqref="F18 F20:F26" xr:uid="{13118445-ABF6-9944-99DA-C1423987048D}">
      <formula1>$E18="Customisable"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showInputMessage="1" showErrorMessage="1" xr:uid="{C259FE68-C893-5944-B6D0-18D1A83FC95D}">
          <x14:formula1>
            <xm:f>Sheet3!$A$2:$A$5</xm:f>
          </x14:formula1>
          <xm:sqref>E7</xm:sqref>
        </x14:dataValidation>
        <x14:dataValidation type="list" allowBlank="1" showInputMessage="1" showErrorMessage="1" xr:uid="{84C4890B-F5E8-514D-A207-D60C84A0AA08}">
          <x14:formula1>
            <xm:f>Sheet3!$A$2:$A$5</xm:f>
          </x14:formula1>
          <xm:sqref>E30:E205 E8:E18 E301:E326</xm:sqref>
        </x14:dataValidation>
        <x14:dataValidation type="list" allowBlank="1" showInputMessage="1" showErrorMessage="1" xr:uid="{04599600-1C30-F442-BF82-615C40E4BC24}">
          <x14:formula1>
            <xm:f>Sheet3!$A$10:$A$12</xm:f>
          </x14:formula1>
          <xm:sqref>F7:F17 F30:F205</xm:sqref>
        </x14:dataValidation>
        <x14:dataValidation type="list" allowBlank="1" showInputMessage="1" showErrorMessage="1" xr:uid="{AC86E0E9-C0FE-FD4A-942C-D2F06BF1AE79}">
          <x14:formula1>
            <xm:f>Sheet3!$B$2:$B$4</xm:f>
          </x14:formula1>
          <xm:sqref>E224:E288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1B6D-964E-0C46-BEEA-5498E4678DFD}">
  <dimension ref="A2:F882"/>
  <sheetViews>
    <sheetView workbookViewId="0">
      <selection activeCell="B6" sqref="B6"/>
    </sheetView>
  </sheetViews>
  <sheetFormatPr baseColWidth="10" defaultRowHeight="13" x14ac:dyDescent="0.15"/>
  <cols>
    <col min="1" max="1" width="16.19921875" bestFit="1" customWidth="1"/>
    <col min="2" max="2" width="28.59765625" customWidth="1"/>
    <col min="3" max="3" width="41.3984375" customWidth="1"/>
    <col min="4" max="4" width="109.19921875" customWidth="1"/>
    <col min="5" max="5" width="33.19921875" customWidth="1"/>
    <col min="6" max="6" width="45" customWidth="1"/>
  </cols>
  <sheetData>
    <row r="2" spans="1:6" s="2" customFormat="1" ht="16" x14ac:dyDescent="0.2">
      <c r="A2" s="77" t="s">
        <v>1162</v>
      </c>
      <c r="B2" s="77"/>
    </row>
    <row r="3" spans="1:6" s="2" customFormat="1" ht="16" x14ac:dyDescent="0.2">
      <c r="A3" s="77" t="s">
        <v>1496</v>
      </c>
      <c r="B3" s="77"/>
    </row>
    <row r="4" spans="1:6" s="2" customFormat="1" ht="16" x14ac:dyDescent="0.2">
      <c r="A4" s="77" t="s">
        <v>1161</v>
      </c>
      <c r="B4" s="77"/>
    </row>
    <row r="6" spans="1:6" ht="315" x14ac:dyDescent="0.15">
      <c r="A6" s="10" t="s">
        <v>1473</v>
      </c>
      <c r="B6" s="10" t="s">
        <v>470</v>
      </c>
      <c r="C6" s="11" t="s">
        <v>471</v>
      </c>
      <c r="D6" s="11" t="s">
        <v>472</v>
      </c>
      <c r="E6" s="11" t="s">
        <v>1214</v>
      </c>
      <c r="F6" s="12" t="s">
        <v>1219</v>
      </c>
    </row>
    <row r="7" spans="1:6" ht="273" x14ac:dyDescent="0.2">
      <c r="A7" s="76" t="s">
        <v>1469</v>
      </c>
      <c r="B7" s="60">
        <v>9</v>
      </c>
      <c r="C7" s="19" t="s">
        <v>1298</v>
      </c>
      <c r="D7" s="19" t="s">
        <v>1320</v>
      </c>
      <c r="E7" s="44"/>
      <c r="F7" s="44"/>
    </row>
    <row r="8" spans="1:6" ht="42" x14ac:dyDescent="0.2">
      <c r="A8" s="76" t="s">
        <v>1469</v>
      </c>
      <c r="B8" s="60">
        <v>10</v>
      </c>
      <c r="C8" s="19" t="s">
        <v>484</v>
      </c>
      <c r="D8" s="19" t="s">
        <v>485</v>
      </c>
      <c r="E8" s="44"/>
      <c r="F8" s="44"/>
    </row>
    <row r="9" spans="1:6" ht="63" x14ac:dyDescent="0.2">
      <c r="A9" s="76" t="s">
        <v>1469</v>
      </c>
      <c r="B9" s="60">
        <v>11</v>
      </c>
      <c r="C9" s="19" t="s">
        <v>1296</v>
      </c>
      <c r="D9" s="19" t="s">
        <v>1291</v>
      </c>
      <c r="E9" s="44"/>
      <c r="F9" s="44"/>
    </row>
    <row r="10" spans="1:6" ht="63" x14ac:dyDescent="0.2">
      <c r="A10" s="76" t="s">
        <v>1469</v>
      </c>
      <c r="B10" s="60">
        <v>12</v>
      </c>
      <c r="C10" s="19" t="s">
        <v>1297</v>
      </c>
      <c r="D10" s="19" t="s">
        <v>492</v>
      </c>
      <c r="E10" s="44"/>
      <c r="F10" s="44"/>
    </row>
    <row r="11" spans="1:6" ht="63" x14ac:dyDescent="0.2">
      <c r="A11" s="76" t="s">
        <v>1469</v>
      </c>
      <c r="B11" s="60">
        <v>14</v>
      </c>
      <c r="C11" s="19" t="s">
        <v>1020</v>
      </c>
      <c r="D11" s="19" t="s">
        <v>1299</v>
      </c>
      <c r="E11" s="44"/>
      <c r="F11" s="44"/>
    </row>
    <row r="12" spans="1:6" ht="105" x14ac:dyDescent="0.2">
      <c r="A12" s="76" t="s">
        <v>1469</v>
      </c>
      <c r="B12" s="60">
        <v>17</v>
      </c>
      <c r="C12" s="19" t="s">
        <v>481</v>
      </c>
      <c r="D12" s="19" t="s">
        <v>1307</v>
      </c>
      <c r="E12" s="44"/>
      <c r="F12" s="44"/>
    </row>
    <row r="13" spans="1:6" ht="63" x14ac:dyDescent="0.2">
      <c r="A13" s="76" t="s">
        <v>1469</v>
      </c>
      <c r="B13" s="60">
        <v>18</v>
      </c>
      <c r="C13" s="19" t="s">
        <v>1289</v>
      </c>
      <c r="D13" s="19" t="s">
        <v>1308</v>
      </c>
      <c r="E13" s="44"/>
      <c r="F13" s="44"/>
    </row>
    <row r="14" spans="1:6" ht="84" x14ac:dyDescent="0.2">
      <c r="A14" s="76" t="s">
        <v>1469</v>
      </c>
      <c r="B14" s="60">
        <v>19</v>
      </c>
      <c r="C14" s="19" t="s">
        <v>1471</v>
      </c>
      <c r="D14" s="19" t="s">
        <v>1309</v>
      </c>
      <c r="E14" s="44"/>
      <c r="F14" s="44"/>
    </row>
    <row r="15" spans="1:6" ht="63" x14ac:dyDescent="0.2">
      <c r="A15" s="76" t="s">
        <v>1469</v>
      </c>
      <c r="B15" s="60">
        <v>29</v>
      </c>
      <c r="C15" s="19" t="s">
        <v>495</v>
      </c>
      <c r="D15" s="19" t="s">
        <v>1316</v>
      </c>
      <c r="E15" s="44"/>
      <c r="F15" s="44"/>
    </row>
    <row r="16" spans="1:6" ht="21" thickBot="1" x14ac:dyDescent="0.25">
      <c r="A16" s="102"/>
      <c r="B16" s="81"/>
      <c r="C16" s="82"/>
      <c r="D16" s="82"/>
      <c r="E16" s="51"/>
      <c r="F16" s="51"/>
    </row>
    <row r="17" spans="1:6" ht="20" x14ac:dyDescent="0.2">
      <c r="A17" s="102"/>
      <c r="B17" s="83"/>
      <c r="C17" s="144" t="s">
        <v>1484</v>
      </c>
      <c r="D17" s="144"/>
      <c r="E17" s="84"/>
      <c r="F17" s="85"/>
    </row>
    <row r="18" spans="1:6" ht="20" x14ac:dyDescent="0.2">
      <c r="A18" s="102"/>
      <c r="B18" s="86" t="s">
        <v>1476</v>
      </c>
      <c r="C18" s="80"/>
      <c r="D18" s="79"/>
      <c r="E18" s="79"/>
      <c r="F18" s="87"/>
    </row>
    <row r="19" spans="1:6" ht="20" x14ac:dyDescent="0.2">
      <c r="A19" s="102"/>
      <c r="B19" s="88"/>
      <c r="C19" s="79"/>
      <c r="D19" s="80" t="s">
        <v>1481</v>
      </c>
      <c r="E19" s="80" t="s">
        <v>1482</v>
      </c>
      <c r="F19" s="87"/>
    </row>
    <row r="20" spans="1:6" ht="20" x14ac:dyDescent="0.2">
      <c r="A20" s="102"/>
      <c r="B20" s="88" t="s">
        <v>1477</v>
      </c>
      <c r="C20" s="79">
        <f>COUNTIF(E7:E15, "Available")</f>
        <v>0</v>
      </c>
      <c r="D20" s="79">
        <v>5</v>
      </c>
      <c r="E20" s="79">
        <f t="shared" ref="E20:E23" si="0">C20*D20</f>
        <v>0</v>
      </c>
      <c r="F20" s="87"/>
    </row>
    <row r="21" spans="1:6" ht="20" x14ac:dyDescent="0.2">
      <c r="A21" s="102"/>
      <c r="B21" s="88" t="s">
        <v>1478</v>
      </c>
      <c r="C21" s="79">
        <f>COUNTIF(E7:E15, "Configurable")</f>
        <v>0</v>
      </c>
      <c r="D21" s="79">
        <v>3</v>
      </c>
      <c r="E21" s="79">
        <f t="shared" si="0"/>
        <v>0</v>
      </c>
      <c r="F21" s="87"/>
    </row>
    <row r="22" spans="1:6" ht="20" x14ac:dyDescent="0.2">
      <c r="A22" s="102"/>
      <c r="B22" s="88" t="s">
        <v>1479</v>
      </c>
      <c r="C22" s="79">
        <f>COUNTIF(E7:E15, "Customisable")</f>
        <v>0</v>
      </c>
      <c r="D22" s="79">
        <v>1</v>
      </c>
      <c r="E22" s="79">
        <f t="shared" si="0"/>
        <v>0</v>
      </c>
      <c r="F22" s="87"/>
    </row>
    <row r="23" spans="1:6" ht="20" x14ac:dyDescent="0.2">
      <c r="A23" s="102"/>
      <c r="B23" s="88" t="s">
        <v>1480</v>
      </c>
      <c r="C23" s="79">
        <f>COUNTIF(E7:E15, "Not Available")</f>
        <v>0</v>
      </c>
      <c r="D23" s="79">
        <v>0</v>
      </c>
      <c r="E23" s="79">
        <f t="shared" si="0"/>
        <v>0</v>
      </c>
      <c r="F23" s="87"/>
    </row>
    <row r="24" spans="1:6" ht="21" thickBot="1" x14ac:dyDescent="0.25">
      <c r="A24" s="102"/>
      <c r="B24" s="89"/>
      <c r="C24" s="148" t="s">
        <v>1483</v>
      </c>
      <c r="D24" s="149"/>
      <c r="E24" s="91">
        <f>SUM(E20:E23)</f>
        <v>0</v>
      </c>
      <c r="F24" s="92"/>
    </row>
    <row r="28" spans="1:6" s="8" customFormat="1" ht="231" x14ac:dyDescent="0.2">
      <c r="A28" s="9"/>
      <c r="B28" s="11" t="s">
        <v>470</v>
      </c>
      <c r="C28" s="11" t="s">
        <v>502</v>
      </c>
      <c r="D28" s="20" t="s">
        <v>503</v>
      </c>
      <c r="E28" s="11" t="s">
        <v>1214</v>
      </c>
      <c r="F28" s="36" t="s">
        <v>473</v>
      </c>
    </row>
    <row r="29" spans="1:6" s="8" customFormat="1" ht="226" customHeight="1" x14ac:dyDescent="0.2">
      <c r="A29" s="9"/>
      <c r="B29" s="73">
        <v>9</v>
      </c>
      <c r="C29" s="32" t="s">
        <v>1163</v>
      </c>
      <c r="D29" s="15" t="s">
        <v>1452</v>
      </c>
      <c r="E29" s="45"/>
      <c r="F29" s="46"/>
    </row>
    <row r="30" spans="1:6" s="8" customFormat="1" ht="42" x14ac:dyDescent="0.2">
      <c r="A30" s="9"/>
      <c r="B30" s="72">
        <v>9.0009999999999994</v>
      </c>
      <c r="C30" s="30"/>
      <c r="D30" s="15" t="s">
        <v>3</v>
      </c>
      <c r="E30" s="45"/>
      <c r="F30" s="46"/>
    </row>
    <row r="31" spans="1:6" s="8" customFormat="1" ht="42" x14ac:dyDescent="0.2">
      <c r="A31" s="9"/>
      <c r="B31" s="72">
        <v>9.0020000000000007</v>
      </c>
      <c r="C31" s="30"/>
      <c r="D31" s="15" t="s">
        <v>4</v>
      </c>
      <c r="E31" s="45"/>
      <c r="F31" s="46"/>
    </row>
    <row r="32" spans="1:6" s="8" customFormat="1" ht="21" x14ac:dyDescent="0.2">
      <c r="A32" s="9"/>
      <c r="B32" s="72">
        <v>9.0030000000000001</v>
      </c>
      <c r="C32" s="30"/>
      <c r="D32" s="15" t="s">
        <v>1281</v>
      </c>
      <c r="E32" s="45"/>
      <c r="F32" s="46"/>
    </row>
    <row r="33" spans="1:6" s="8" customFormat="1" ht="21" x14ac:dyDescent="0.2">
      <c r="A33" s="9"/>
      <c r="B33" s="72">
        <v>9.0039999999999996</v>
      </c>
      <c r="C33" s="30"/>
      <c r="D33" s="15" t="s">
        <v>5</v>
      </c>
      <c r="E33" s="45"/>
      <c r="F33" s="46"/>
    </row>
    <row r="34" spans="1:6" s="8" customFormat="1" ht="24" customHeight="1" x14ac:dyDescent="0.2">
      <c r="A34" s="9"/>
      <c r="B34" s="72">
        <v>9.0050000000000008</v>
      </c>
      <c r="C34" s="30"/>
      <c r="D34" s="15" t="s">
        <v>6</v>
      </c>
      <c r="E34" s="45"/>
      <c r="F34" s="46"/>
    </row>
    <row r="35" spans="1:6" s="8" customFormat="1" ht="21" x14ac:dyDescent="0.2">
      <c r="A35" s="9"/>
      <c r="B35" s="72">
        <v>9.0060000000000109</v>
      </c>
      <c r="C35" s="30"/>
      <c r="D35" s="15" t="s">
        <v>294</v>
      </c>
      <c r="E35" s="45"/>
      <c r="F35" s="46"/>
    </row>
    <row r="36" spans="1:6" s="8" customFormat="1" ht="24" customHeight="1" x14ac:dyDescent="0.2">
      <c r="A36" s="9"/>
      <c r="B36" s="72">
        <v>9.0070000000000103</v>
      </c>
      <c r="C36" s="30"/>
      <c r="D36" s="15" t="s">
        <v>7</v>
      </c>
      <c r="E36" s="45"/>
      <c r="F36" s="46"/>
    </row>
    <row r="37" spans="1:6" s="8" customFormat="1" ht="42" x14ac:dyDescent="0.2">
      <c r="A37" s="9"/>
      <c r="B37" s="72">
        <v>9.0080000000000098</v>
      </c>
      <c r="C37" s="30"/>
      <c r="D37" s="15" t="s">
        <v>8</v>
      </c>
      <c r="E37" s="45"/>
      <c r="F37" s="46"/>
    </row>
    <row r="38" spans="1:6" s="8" customFormat="1" ht="46" customHeight="1" x14ac:dyDescent="0.2">
      <c r="A38" s="9"/>
      <c r="B38" s="72">
        <v>9.0090000000000092</v>
      </c>
      <c r="C38" s="30"/>
      <c r="D38" s="15" t="s">
        <v>413</v>
      </c>
      <c r="E38" s="45"/>
      <c r="F38" s="46"/>
    </row>
    <row r="39" spans="1:6" s="8" customFormat="1" ht="42" x14ac:dyDescent="0.2">
      <c r="A39" s="9"/>
      <c r="B39" s="72">
        <v>9.0100000000000104</v>
      </c>
      <c r="C39" s="30"/>
      <c r="D39" s="15" t="s">
        <v>9</v>
      </c>
      <c r="E39" s="45"/>
      <c r="F39" s="46"/>
    </row>
    <row r="40" spans="1:6" s="8" customFormat="1" ht="63" x14ac:dyDescent="0.2">
      <c r="A40" s="9"/>
      <c r="B40" s="72">
        <v>9.0110000000000099</v>
      </c>
      <c r="C40" s="30" t="s">
        <v>1179</v>
      </c>
      <c r="D40" s="15" t="s">
        <v>417</v>
      </c>
      <c r="E40" s="45"/>
      <c r="F40" s="46"/>
    </row>
    <row r="41" spans="1:6" s="8" customFormat="1" ht="21" x14ac:dyDescent="0.2">
      <c r="A41" s="9"/>
      <c r="B41" s="72">
        <v>9.0120000000000093</v>
      </c>
      <c r="C41" s="30"/>
      <c r="D41" s="15" t="s">
        <v>82</v>
      </c>
      <c r="E41" s="45"/>
      <c r="F41" s="46"/>
    </row>
    <row r="42" spans="1:6" s="8" customFormat="1" ht="21" x14ac:dyDescent="0.2">
      <c r="A42" s="9"/>
      <c r="B42" s="72">
        <v>9.0130000000000106</v>
      </c>
      <c r="C42" s="30"/>
      <c r="D42" s="15" t="s">
        <v>83</v>
      </c>
      <c r="E42" s="45"/>
      <c r="F42" s="46"/>
    </row>
    <row r="43" spans="1:6" s="8" customFormat="1" ht="42" x14ac:dyDescent="0.2">
      <c r="A43" s="9"/>
      <c r="B43" s="72">
        <v>9.0140000000000207</v>
      </c>
      <c r="C43" s="30"/>
      <c r="D43" s="15" t="s">
        <v>320</v>
      </c>
      <c r="E43" s="45"/>
      <c r="F43" s="46"/>
    </row>
    <row r="44" spans="1:6" s="8" customFormat="1" ht="126" x14ac:dyDescent="0.2">
      <c r="A44" s="9"/>
      <c r="B44" s="72">
        <v>9.0150000000000201</v>
      </c>
      <c r="C44" s="30"/>
      <c r="D44" s="15" t="s">
        <v>459</v>
      </c>
      <c r="E44" s="45"/>
      <c r="F44" s="46"/>
    </row>
    <row r="45" spans="1:6" s="8" customFormat="1" ht="21" x14ac:dyDescent="0.2">
      <c r="A45" s="9"/>
      <c r="B45" s="72">
        <v>9.0160000000000196</v>
      </c>
      <c r="C45" s="22" t="s">
        <v>659</v>
      </c>
      <c r="D45" s="15" t="s">
        <v>660</v>
      </c>
      <c r="E45" s="45"/>
      <c r="F45" s="46"/>
    </row>
    <row r="46" spans="1:6" s="8" customFormat="1" ht="42" x14ac:dyDescent="0.2">
      <c r="A46" s="9"/>
      <c r="B46" s="72">
        <v>9.0170000000000208</v>
      </c>
      <c r="C46" s="26" t="s">
        <v>661</v>
      </c>
      <c r="D46" s="15" t="s">
        <v>662</v>
      </c>
      <c r="E46" s="45"/>
      <c r="F46" s="46"/>
    </row>
    <row r="47" spans="1:6" s="8" customFormat="1" ht="42" x14ac:dyDescent="0.2">
      <c r="A47" s="9"/>
      <c r="B47" s="72">
        <v>9.0180000000000202</v>
      </c>
      <c r="C47" s="26" t="s">
        <v>663</v>
      </c>
      <c r="D47" s="15" t="s">
        <v>664</v>
      </c>
      <c r="E47" s="45"/>
      <c r="F47" s="46"/>
    </row>
    <row r="48" spans="1:6" s="8" customFormat="1" ht="84" x14ac:dyDescent="0.2">
      <c r="A48" s="9"/>
      <c r="B48" s="72">
        <v>9.0190000000000197</v>
      </c>
      <c r="C48" s="26"/>
      <c r="D48" s="15" t="s">
        <v>665</v>
      </c>
      <c r="E48" s="45"/>
      <c r="F48" s="46"/>
    </row>
    <row r="49" spans="1:6" s="8" customFormat="1" ht="45" customHeight="1" x14ac:dyDescent="0.2">
      <c r="A49" s="9"/>
      <c r="B49" s="72">
        <v>9.0200000000000191</v>
      </c>
      <c r="C49" s="26" t="s">
        <v>1164</v>
      </c>
      <c r="D49" s="15" t="s">
        <v>10</v>
      </c>
      <c r="E49" s="45"/>
      <c r="F49" s="46"/>
    </row>
    <row r="50" spans="1:6" s="8" customFormat="1" ht="168" x14ac:dyDescent="0.2">
      <c r="A50" s="9"/>
      <c r="B50" s="72">
        <v>9.0210000000000203</v>
      </c>
      <c r="C50" s="15"/>
      <c r="D50" s="15" t="s">
        <v>11</v>
      </c>
      <c r="E50" s="45"/>
      <c r="F50" s="46"/>
    </row>
    <row r="51" spans="1:6" s="8" customFormat="1" ht="42" x14ac:dyDescent="0.2">
      <c r="A51" s="9"/>
      <c r="B51" s="72">
        <v>9.0220000000000304</v>
      </c>
      <c r="C51" s="15"/>
      <c r="D51" s="15" t="s">
        <v>1177</v>
      </c>
      <c r="E51" s="45"/>
      <c r="F51" s="46"/>
    </row>
    <row r="52" spans="1:6" s="8" customFormat="1" ht="42" x14ac:dyDescent="0.2">
      <c r="A52" s="9"/>
      <c r="B52" s="72">
        <v>9.0230000000000299</v>
      </c>
      <c r="C52" s="15"/>
      <c r="D52" s="15" t="s">
        <v>1178</v>
      </c>
      <c r="E52" s="45"/>
      <c r="F52" s="46"/>
    </row>
    <row r="53" spans="1:6" s="8" customFormat="1" ht="42" x14ac:dyDescent="0.2">
      <c r="A53" s="9"/>
      <c r="B53" s="72">
        <v>9.0240000000000293</v>
      </c>
      <c r="C53" s="15"/>
      <c r="D53" s="15" t="s">
        <v>12</v>
      </c>
      <c r="E53" s="45"/>
      <c r="F53" s="46"/>
    </row>
    <row r="54" spans="1:6" s="8" customFormat="1" ht="42" x14ac:dyDescent="0.2">
      <c r="A54" s="9"/>
      <c r="B54" s="72">
        <v>9.0250000000000306</v>
      </c>
      <c r="C54" s="15"/>
      <c r="D54" s="15" t="s">
        <v>426</v>
      </c>
      <c r="E54" s="45"/>
      <c r="F54" s="46"/>
    </row>
    <row r="55" spans="1:6" s="8" customFormat="1" ht="42" x14ac:dyDescent="0.2">
      <c r="A55" s="9"/>
      <c r="B55" s="72">
        <v>9.02600000000003</v>
      </c>
      <c r="C55" s="26" t="s">
        <v>2</v>
      </c>
      <c r="D55" s="15" t="s">
        <v>666</v>
      </c>
      <c r="E55" s="45"/>
      <c r="F55" s="46"/>
    </row>
    <row r="56" spans="1:6" s="8" customFormat="1" ht="21" x14ac:dyDescent="0.2">
      <c r="A56" s="9"/>
      <c r="B56" s="72">
        <v>9.0270000000000294</v>
      </c>
      <c r="C56" s="26"/>
      <c r="D56" s="15" t="s">
        <v>667</v>
      </c>
      <c r="E56" s="45"/>
      <c r="F56" s="46"/>
    </row>
    <row r="57" spans="1:6" s="8" customFormat="1" ht="21" x14ac:dyDescent="0.2">
      <c r="A57" s="9"/>
      <c r="B57" s="72">
        <v>9.0280000000000307</v>
      </c>
      <c r="C57" s="26"/>
      <c r="D57" s="15" t="s">
        <v>663</v>
      </c>
      <c r="E57" s="45"/>
      <c r="F57" s="46"/>
    </row>
    <row r="58" spans="1:6" s="8" customFormat="1" ht="21" x14ac:dyDescent="0.2">
      <c r="A58" s="9"/>
      <c r="B58" s="72">
        <v>9.0290000000000301</v>
      </c>
      <c r="C58" s="26"/>
      <c r="D58" s="15" t="s">
        <v>668</v>
      </c>
      <c r="E58" s="45"/>
      <c r="F58" s="46"/>
    </row>
    <row r="59" spans="1:6" s="8" customFormat="1" ht="21" x14ac:dyDescent="0.2">
      <c r="A59" s="9"/>
      <c r="B59" s="72">
        <v>9.0300000000000296</v>
      </c>
      <c r="C59" s="26"/>
      <c r="D59" s="15" t="s">
        <v>669</v>
      </c>
      <c r="E59" s="45"/>
      <c r="F59" s="46"/>
    </row>
    <row r="60" spans="1:6" s="8" customFormat="1" ht="63" x14ac:dyDescent="0.2">
      <c r="A60" s="9"/>
      <c r="B60" s="72">
        <v>9.0310000000000397</v>
      </c>
      <c r="C60" s="26"/>
      <c r="D60" s="15" t="s">
        <v>670</v>
      </c>
      <c r="E60" s="45"/>
      <c r="F60" s="46"/>
    </row>
    <row r="61" spans="1:6" s="8" customFormat="1" ht="42" x14ac:dyDescent="0.2">
      <c r="A61" s="9"/>
      <c r="B61" s="72">
        <v>9.0320000000000409</v>
      </c>
      <c r="C61" s="26"/>
      <c r="D61" s="15" t="s">
        <v>671</v>
      </c>
      <c r="E61" s="45"/>
      <c r="F61" s="46"/>
    </row>
    <row r="62" spans="1:6" s="8" customFormat="1" ht="63" customHeight="1" x14ac:dyDescent="0.2">
      <c r="A62" s="9"/>
      <c r="B62" s="72">
        <v>9.0330000000000403</v>
      </c>
      <c r="C62" s="26"/>
      <c r="D62" s="15" t="s">
        <v>672</v>
      </c>
      <c r="E62" s="45"/>
      <c r="F62" s="46"/>
    </row>
    <row r="63" spans="1:6" s="8" customFormat="1" ht="25" customHeight="1" x14ac:dyDescent="0.2">
      <c r="A63" s="9"/>
      <c r="B63" s="72">
        <v>9.0340000000000398</v>
      </c>
      <c r="C63" s="26"/>
      <c r="D63" s="15" t="s">
        <v>673</v>
      </c>
      <c r="E63" s="45"/>
      <c r="F63" s="46"/>
    </row>
    <row r="64" spans="1:6" s="8" customFormat="1" ht="42" x14ac:dyDescent="0.2">
      <c r="A64" s="9"/>
      <c r="B64" s="72">
        <v>9.0350000000000392</v>
      </c>
      <c r="C64" s="26" t="s">
        <v>674</v>
      </c>
      <c r="D64" s="15" t="s">
        <v>675</v>
      </c>
      <c r="E64" s="45"/>
      <c r="F64" s="46"/>
    </row>
    <row r="65" spans="1:6" s="8" customFormat="1" ht="84" customHeight="1" x14ac:dyDescent="0.2">
      <c r="A65" s="9"/>
      <c r="B65" s="72">
        <v>9.0360000000000404</v>
      </c>
      <c r="C65" s="26"/>
      <c r="D65" s="15" t="s">
        <v>676</v>
      </c>
      <c r="E65" s="45"/>
      <c r="F65" s="46"/>
    </row>
    <row r="66" spans="1:6" s="8" customFormat="1" ht="42" x14ac:dyDescent="0.2">
      <c r="A66" s="9"/>
      <c r="B66" s="72">
        <v>9.0370000000000399</v>
      </c>
      <c r="C66" s="26"/>
      <c r="D66" s="15" t="s">
        <v>677</v>
      </c>
      <c r="E66" s="45"/>
      <c r="F66" s="46"/>
    </row>
    <row r="67" spans="1:6" s="8" customFormat="1" ht="42" x14ac:dyDescent="0.2">
      <c r="A67" s="9"/>
      <c r="B67" s="72">
        <v>9.0380000000000393</v>
      </c>
      <c r="C67" s="26" t="s">
        <v>678</v>
      </c>
      <c r="D67" s="15" t="s">
        <v>679</v>
      </c>
      <c r="E67" s="45"/>
      <c r="F67" s="46"/>
    </row>
    <row r="68" spans="1:6" s="8" customFormat="1" ht="63" x14ac:dyDescent="0.2">
      <c r="A68" s="9"/>
      <c r="B68" s="72">
        <v>9.0390000000000494</v>
      </c>
      <c r="C68" s="26" t="s">
        <v>680</v>
      </c>
      <c r="D68" s="15" t="s">
        <v>681</v>
      </c>
      <c r="E68" s="45"/>
      <c r="F68" s="46"/>
    </row>
    <row r="69" spans="1:6" s="24" customFormat="1" ht="84" x14ac:dyDescent="0.15">
      <c r="A69" s="9"/>
      <c r="B69" s="72">
        <v>9.0400000000000507</v>
      </c>
      <c r="C69" s="26" t="s">
        <v>682</v>
      </c>
      <c r="D69" s="15" t="s">
        <v>1282</v>
      </c>
      <c r="E69" s="45"/>
      <c r="F69" s="46"/>
    </row>
    <row r="70" spans="1:6" s="24" customFormat="1" ht="87" customHeight="1" x14ac:dyDescent="0.15">
      <c r="A70" s="9"/>
      <c r="B70" s="72">
        <v>9.0410000000000501</v>
      </c>
      <c r="C70" s="26" t="s">
        <v>683</v>
      </c>
      <c r="D70" s="15" t="s">
        <v>1436</v>
      </c>
      <c r="E70" s="45"/>
      <c r="F70" s="46"/>
    </row>
    <row r="71" spans="1:6" s="8" customFormat="1" ht="85" customHeight="1" x14ac:dyDescent="0.2">
      <c r="A71" s="9"/>
      <c r="B71" s="72">
        <v>9.0420000000000496</v>
      </c>
      <c r="C71" s="26"/>
      <c r="D71" s="15" t="s">
        <v>684</v>
      </c>
      <c r="E71" s="45"/>
      <c r="F71" s="46"/>
    </row>
    <row r="72" spans="1:6" s="8" customFormat="1" ht="84" x14ac:dyDescent="0.2">
      <c r="A72" s="9"/>
      <c r="B72" s="72">
        <v>9.0430000000000508</v>
      </c>
      <c r="C72" s="26"/>
      <c r="D72" s="15" t="s">
        <v>685</v>
      </c>
      <c r="E72" s="45"/>
      <c r="F72" s="46"/>
    </row>
    <row r="73" spans="1:6" s="8" customFormat="1" ht="21" x14ac:dyDescent="0.2">
      <c r="A73" s="9"/>
      <c r="B73" s="72">
        <v>9.0440000000000502</v>
      </c>
      <c r="C73" s="26"/>
      <c r="D73" s="15" t="s">
        <v>686</v>
      </c>
      <c r="E73" s="45"/>
      <c r="F73" s="46"/>
    </row>
    <row r="74" spans="1:6" s="8" customFormat="1" ht="21" x14ac:dyDescent="0.2">
      <c r="A74" s="9"/>
      <c r="B74" s="72">
        <v>9.0450000000000497</v>
      </c>
      <c r="C74" s="26"/>
      <c r="D74" s="15" t="s">
        <v>687</v>
      </c>
      <c r="E74" s="45"/>
      <c r="F74" s="46"/>
    </row>
    <row r="75" spans="1:6" s="8" customFormat="1" ht="21" x14ac:dyDescent="0.2">
      <c r="A75" s="9"/>
      <c r="B75" s="72">
        <v>9.0460000000000491</v>
      </c>
      <c r="C75" s="26"/>
      <c r="D75" s="15" t="s">
        <v>688</v>
      </c>
      <c r="E75" s="45"/>
      <c r="F75" s="46"/>
    </row>
    <row r="76" spans="1:6" s="8" customFormat="1" ht="63" x14ac:dyDescent="0.2">
      <c r="A76" s="9"/>
      <c r="B76" s="72">
        <v>9.0470000000000592</v>
      </c>
      <c r="C76" s="26"/>
      <c r="D76" s="74" t="s">
        <v>689</v>
      </c>
      <c r="E76" s="45"/>
      <c r="F76" s="46"/>
    </row>
    <row r="77" spans="1:6" s="8" customFormat="1" ht="42" x14ac:dyDescent="0.2">
      <c r="A77" s="9"/>
      <c r="B77" s="72">
        <v>9.0480000000000604</v>
      </c>
      <c r="C77" s="26"/>
      <c r="D77" s="15" t="s">
        <v>690</v>
      </c>
      <c r="E77" s="45"/>
      <c r="F77" s="46"/>
    </row>
    <row r="78" spans="1:6" s="8" customFormat="1" ht="21" x14ac:dyDescent="0.2">
      <c r="A78" s="9"/>
      <c r="B78" s="72">
        <v>9.0490000000000599</v>
      </c>
      <c r="C78" s="26"/>
      <c r="D78" s="15" t="s">
        <v>691</v>
      </c>
      <c r="E78" s="45"/>
      <c r="F78" s="46"/>
    </row>
    <row r="79" spans="1:6" s="8" customFormat="1" ht="21" x14ac:dyDescent="0.2">
      <c r="A79" s="9"/>
      <c r="B79" s="72">
        <v>9.0500000000000593</v>
      </c>
      <c r="C79" s="26"/>
      <c r="D79" s="15" t="s">
        <v>692</v>
      </c>
      <c r="E79" s="45"/>
      <c r="F79" s="46"/>
    </row>
    <row r="80" spans="1:6" s="8" customFormat="1" ht="42" x14ac:dyDescent="0.2">
      <c r="A80" s="9"/>
      <c r="B80" s="72">
        <v>9.0510000000000606</v>
      </c>
      <c r="C80" s="26"/>
      <c r="D80" s="15" t="s">
        <v>693</v>
      </c>
      <c r="E80" s="45"/>
      <c r="F80" s="46"/>
    </row>
    <row r="81" spans="1:6" s="8" customFormat="1" ht="21" x14ac:dyDescent="0.2">
      <c r="A81" s="9"/>
      <c r="B81" s="72">
        <v>9.05200000000006</v>
      </c>
      <c r="C81" s="26"/>
      <c r="D81" s="15" t="s">
        <v>694</v>
      </c>
      <c r="E81" s="45"/>
      <c r="F81" s="46"/>
    </row>
    <row r="82" spans="1:6" s="8" customFormat="1" ht="21" x14ac:dyDescent="0.2">
      <c r="A82" s="9"/>
      <c r="B82" s="72">
        <v>9.0530000000000594</v>
      </c>
      <c r="C82" s="26"/>
      <c r="D82" s="15" t="s">
        <v>695</v>
      </c>
      <c r="E82" s="45"/>
      <c r="F82" s="46"/>
    </row>
    <row r="83" spans="1:6" s="8" customFormat="1" ht="21" x14ac:dyDescent="0.2">
      <c r="A83" s="9"/>
      <c r="B83" s="72">
        <v>9.0540000000000607</v>
      </c>
      <c r="C83" s="26"/>
      <c r="D83" s="15" t="s">
        <v>696</v>
      </c>
      <c r="E83" s="45"/>
      <c r="F83" s="46"/>
    </row>
    <row r="84" spans="1:6" s="8" customFormat="1" ht="21" x14ac:dyDescent="0.2">
      <c r="A84" s="9"/>
      <c r="B84" s="72">
        <v>9.0550000000000708</v>
      </c>
      <c r="C84" s="26"/>
      <c r="D84" s="15" t="s">
        <v>697</v>
      </c>
      <c r="E84" s="45"/>
      <c r="F84" s="46"/>
    </row>
    <row r="85" spans="1:6" s="8" customFormat="1" ht="42" x14ac:dyDescent="0.2">
      <c r="A85" s="9"/>
      <c r="B85" s="72">
        <v>9.0560000000000702</v>
      </c>
      <c r="C85" s="26"/>
      <c r="D85" s="15" t="s">
        <v>698</v>
      </c>
      <c r="E85" s="45"/>
      <c r="F85" s="46"/>
    </row>
    <row r="86" spans="1:6" s="8" customFormat="1" ht="42" x14ac:dyDescent="0.2">
      <c r="A86" s="9"/>
      <c r="B86" s="72">
        <v>9.0570000000000697</v>
      </c>
      <c r="C86" s="26"/>
      <c r="D86" s="15" t="s">
        <v>699</v>
      </c>
      <c r="E86" s="45"/>
      <c r="F86" s="46"/>
    </row>
    <row r="87" spans="1:6" s="8" customFormat="1" ht="42" x14ac:dyDescent="0.2">
      <c r="A87" s="9"/>
      <c r="B87" s="72">
        <v>9.0580000000000709</v>
      </c>
      <c r="C87" s="26"/>
      <c r="D87" s="15" t="s">
        <v>1433</v>
      </c>
      <c r="E87" s="45"/>
      <c r="F87" s="46"/>
    </row>
    <row r="88" spans="1:6" s="8" customFormat="1" ht="42" x14ac:dyDescent="0.2">
      <c r="A88" s="9"/>
      <c r="B88" s="72">
        <v>9.0590000000000703</v>
      </c>
      <c r="C88" s="26"/>
      <c r="D88" s="15" t="s">
        <v>700</v>
      </c>
      <c r="E88" s="45"/>
      <c r="F88" s="46"/>
    </row>
    <row r="89" spans="1:6" s="8" customFormat="1" ht="42" x14ac:dyDescent="0.2">
      <c r="A89" s="9"/>
      <c r="B89" s="72">
        <v>9.0600000000000698</v>
      </c>
      <c r="C89" s="26"/>
      <c r="D89" s="15" t="s">
        <v>701</v>
      </c>
      <c r="E89" s="45"/>
      <c r="F89" s="46"/>
    </row>
    <row r="90" spans="1:6" s="8" customFormat="1" ht="42" x14ac:dyDescent="0.2">
      <c r="A90" s="9"/>
      <c r="B90" s="72">
        <v>9.0610000000000692</v>
      </c>
      <c r="C90" s="26"/>
      <c r="D90" s="15" t="s">
        <v>702</v>
      </c>
      <c r="E90" s="45"/>
      <c r="F90" s="46"/>
    </row>
    <row r="91" spans="1:6" s="8" customFormat="1" ht="21" x14ac:dyDescent="0.2">
      <c r="A91" s="9"/>
      <c r="B91" s="72">
        <v>9.0620000000000704</v>
      </c>
      <c r="C91" s="26"/>
      <c r="D91" s="15" t="s">
        <v>703</v>
      </c>
      <c r="E91" s="45"/>
      <c r="F91" s="46"/>
    </row>
    <row r="92" spans="1:6" s="8" customFormat="1" ht="21" x14ac:dyDescent="0.2">
      <c r="A92" s="9"/>
      <c r="B92" s="72">
        <v>9.0630000000000805</v>
      </c>
      <c r="C92" s="145" t="s">
        <v>1437</v>
      </c>
      <c r="D92" s="15" t="s">
        <v>328</v>
      </c>
      <c r="E92" s="45"/>
      <c r="F92" s="46"/>
    </row>
    <row r="93" spans="1:6" s="8" customFormat="1" ht="42" x14ac:dyDescent="0.2">
      <c r="A93" s="9"/>
      <c r="B93" s="72">
        <v>9.06400000000008</v>
      </c>
      <c r="C93" s="146"/>
      <c r="D93" s="15" t="s">
        <v>295</v>
      </c>
      <c r="E93" s="45"/>
      <c r="F93" s="46"/>
    </row>
    <row r="94" spans="1:6" s="8" customFormat="1" ht="21" x14ac:dyDescent="0.2">
      <c r="A94" s="9"/>
      <c r="B94" s="72">
        <v>9.0650000000000794</v>
      </c>
      <c r="C94" s="146"/>
      <c r="D94" s="15" t="s">
        <v>357</v>
      </c>
      <c r="E94" s="45"/>
      <c r="F94" s="46"/>
    </row>
    <row r="95" spans="1:6" s="8" customFormat="1" ht="42" x14ac:dyDescent="0.2">
      <c r="A95" s="9"/>
      <c r="B95" s="72">
        <v>9.0660000000000807</v>
      </c>
      <c r="C95" s="146"/>
      <c r="D95" s="15" t="s">
        <v>358</v>
      </c>
      <c r="E95" s="45"/>
      <c r="F95" s="46"/>
    </row>
    <row r="96" spans="1:6" s="8" customFormat="1" ht="21" x14ac:dyDescent="0.2">
      <c r="A96" s="9"/>
      <c r="B96" s="72">
        <v>9.0670000000000801</v>
      </c>
      <c r="C96" s="146"/>
      <c r="D96" s="15" t="s">
        <v>359</v>
      </c>
      <c r="E96" s="45"/>
      <c r="F96" s="46"/>
    </row>
    <row r="97" spans="1:6" s="8" customFormat="1" ht="21" x14ac:dyDescent="0.2">
      <c r="A97" s="9"/>
      <c r="B97" s="72">
        <v>9.0680000000000796</v>
      </c>
      <c r="C97" s="146"/>
      <c r="D97" s="15" t="s">
        <v>360</v>
      </c>
      <c r="E97" s="45"/>
      <c r="F97" s="46"/>
    </row>
    <row r="98" spans="1:6" s="8" customFormat="1" ht="42" x14ac:dyDescent="0.2">
      <c r="A98" s="9"/>
      <c r="B98" s="72">
        <v>9.0690000000000808</v>
      </c>
      <c r="C98" s="146"/>
      <c r="D98" s="15" t="s">
        <v>361</v>
      </c>
      <c r="E98" s="45"/>
      <c r="F98" s="46"/>
    </row>
    <row r="99" spans="1:6" s="8" customFormat="1" ht="42" x14ac:dyDescent="0.2">
      <c r="A99" s="9"/>
      <c r="B99" s="72">
        <v>9.0700000000000802</v>
      </c>
      <c r="C99" s="146"/>
      <c r="D99" s="15" t="s">
        <v>362</v>
      </c>
      <c r="E99" s="45"/>
      <c r="F99" s="46"/>
    </row>
    <row r="100" spans="1:6" s="8" customFormat="1" ht="21" x14ac:dyDescent="0.2">
      <c r="A100" s="9"/>
      <c r="B100" s="72">
        <v>9.0710000000000797</v>
      </c>
      <c r="C100" s="146"/>
      <c r="D100" s="15" t="s">
        <v>364</v>
      </c>
      <c r="E100" s="45"/>
      <c r="F100" s="46"/>
    </row>
    <row r="101" spans="1:6" s="8" customFormat="1" ht="21" x14ac:dyDescent="0.2">
      <c r="A101" s="9"/>
      <c r="B101" s="72">
        <v>9.0720000000000898</v>
      </c>
      <c r="C101" s="146"/>
      <c r="D101" s="15" t="s">
        <v>369</v>
      </c>
      <c r="E101" s="45"/>
      <c r="F101" s="46"/>
    </row>
    <row r="102" spans="1:6" s="8" customFormat="1" ht="22" customHeight="1" x14ac:dyDescent="0.2">
      <c r="A102" s="9"/>
      <c r="B102" s="72">
        <v>9.0730000000000892</v>
      </c>
      <c r="C102" s="146"/>
      <c r="D102" s="15" t="s">
        <v>373</v>
      </c>
      <c r="E102" s="45"/>
      <c r="F102" s="46"/>
    </row>
    <row r="103" spans="1:6" s="8" customFormat="1" ht="42" x14ac:dyDescent="0.2">
      <c r="A103" s="9"/>
      <c r="B103" s="72">
        <v>9.0740000000000904</v>
      </c>
      <c r="C103" s="147"/>
      <c r="D103" s="15" t="s">
        <v>374</v>
      </c>
      <c r="E103" s="45"/>
      <c r="F103" s="46"/>
    </row>
    <row r="104" spans="1:6" s="8" customFormat="1" ht="21" x14ac:dyDescent="0.2">
      <c r="A104" s="9"/>
      <c r="B104" s="72">
        <v>9.0750000000000899</v>
      </c>
      <c r="C104" s="26"/>
      <c r="D104" s="15" t="s">
        <v>363</v>
      </c>
      <c r="E104" s="45"/>
      <c r="F104" s="46"/>
    </row>
    <row r="105" spans="1:6" s="8" customFormat="1" ht="126" x14ac:dyDescent="0.2">
      <c r="A105" s="9"/>
      <c r="B105" s="72">
        <v>9.0760000000000893</v>
      </c>
      <c r="C105" s="47" t="s">
        <v>15</v>
      </c>
      <c r="D105" s="15" t="s">
        <v>409</v>
      </c>
      <c r="E105" s="45"/>
      <c r="F105" s="46"/>
    </row>
    <row r="106" spans="1:6" s="8" customFormat="1" ht="25" customHeight="1" x14ac:dyDescent="0.2">
      <c r="A106" s="9"/>
      <c r="B106" s="72">
        <v>9.0770000000000906</v>
      </c>
      <c r="C106" s="26"/>
      <c r="D106" s="15" t="s">
        <v>411</v>
      </c>
      <c r="E106" s="45"/>
      <c r="F106" s="46"/>
    </row>
    <row r="107" spans="1:6" s="8" customFormat="1" ht="63" x14ac:dyDescent="0.2">
      <c r="A107" s="9"/>
      <c r="B107" s="72">
        <v>9.07800000000009</v>
      </c>
      <c r="C107" s="26"/>
      <c r="D107" s="15" t="s">
        <v>1173</v>
      </c>
      <c r="E107" s="45"/>
      <c r="F107" s="46"/>
    </row>
    <row r="108" spans="1:6" s="8" customFormat="1" ht="21" x14ac:dyDescent="0.2">
      <c r="A108" s="9"/>
      <c r="B108" s="72">
        <v>9.0790000000000894</v>
      </c>
      <c r="C108" s="26"/>
      <c r="D108" s="15" t="s">
        <v>16</v>
      </c>
      <c r="E108" s="45"/>
      <c r="F108" s="46"/>
    </row>
    <row r="109" spans="1:6" s="8" customFormat="1" ht="42" x14ac:dyDescent="0.2">
      <c r="A109" s="9"/>
      <c r="B109" s="72">
        <v>9.0800000000000995</v>
      </c>
      <c r="C109" s="26"/>
      <c r="D109" s="15" t="s">
        <v>17</v>
      </c>
      <c r="E109" s="45"/>
      <c r="F109" s="46"/>
    </row>
    <row r="110" spans="1:6" s="8" customFormat="1" ht="42" x14ac:dyDescent="0.2">
      <c r="A110" s="9"/>
      <c r="B110" s="72">
        <v>9.0810000000001008</v>
      </c>
      <c r="C110" s="26"/>
      <c r="D110" s="15" t="s">
        <v>291</v>
      </c>
      <c r="E110" s="45"/>
      <c r="F110" s="46"/>
    </row>
    <row r="111" spans="1:6" s="8" customFormat="1" ht="63" x14ac:dyDescent="0.2">
      <c r="A111" s="9"/>
      <c r="B111" s="72">
        <v>9.0820000000001002</v>
      </c>
      <c r="C111" s="26"/>
      <c r="D111" s="15" t="s">
        <v>292</v>
      </c>
      <c r="E111" s="45"/>
      <c r="F111" s="46"/>
    </row>
    <row r="112" spans="1:6" s="8" customFormat="1" ht="42" x14ac:dyDescent="0.2">
      <c r="A112" s="9"/>
      <c r="B112" s="72">
        <v>9.0830000000000997</v>
      </c>
      <c r="C112" s="26"/>
      <c r="D112" s="15" t="s">
        <v>293</v>
      </c>
      <c r="E112" s="45"/>
      <c r="F112" s="46"/>
    </row>
    <row r="113" spans="1:6" s="8" customFormat="1" ht="42" x14ac:dyDescent="0.2">
      <c r="A113" s="9"/>
      <c r="B113" s="72">
        <v>9.0840000000001009</v>
      </c>
      <c r="C113" s="26"/>
      <c r="D113" s="15" t="s">
        <v>18</v>
      </c>
      <c r="E113" s="45"/>
      <c r="F113" s="46"/>
    </row>
    <row r="114" spans="1:6" s="8" customFormat="1" ht="42" x14ac:dyDescent="0.2">
      <c r="A114" s="9"/>
      <c r="B114" s="72">
        <v>9.0850000000001003</v>
      </c>
      <c r="C114" s="26"/>
      <c r="D114" s="15" t="s">
        <v>19</v>
      </c>
      <c r="E114" s="45"/>
      <c r="F114" s="46"/>
    </row>
    <row r="115" spans="1:6" s="8" customFormat="1" ht="42" x14ac:dyDescent="0.2">
      <c r="A115" s="9"/>
      <c r="B115" s="72">
        <v>9.0860000000000998</v>
      </c>
      <c r="C115" s="26"/>
      <c r="D115" s="15" t="s">
        <v>20</v>
      </c>
      <c r="E115" s="45"/>
      <c r="F115" s="46"/>
    </row>
    <row r="116" spans="1:6" s="8" customFormat="1" ht="21" x14ac:dyDescent="0.2">
      <c r="A116" s="9"/>
      <c r="B116" s="72">
        <v>9.0870000000000992</v>
      </c>
      <c r="C116" s="26"/>
      <c r="D116" s="15" t="s">
        <v>21</v>
      </c>
      <c r="E116" s="45"/>
      <c r="F116" s="46"/>
    </row>
    <row r="117" spans="1:6" s="8" customFormat="1" ht="42" x14ac:dyDescent="0.2">
      <c r="A117" s="9"/>
      <c r="B117" s="72">
        <v>9.0880000000001093</v>
      </c>
      <c r="C117" s="26"/>
      <c r="D117" s="15" t="s">
        <v>22</v>
      </c>
      <c r="E117" s="45"/>
      <c r="F117" s="46"/>
    </row>
    <row r="118" spans="1:6" s="8" customFormat="1" ht="21" x14ac:dyDescent="0.2">
      <c r="A118" s="9"/>
      <c r="B118" s="72">
        <v>9.0890000000001105</v>
      </c>
      <c r="C118" s="26"/>
      <c r="D118" s="15" t="s">
        <v>23</v>
      </c>
      <c r="E118" s="45"/>
      <c r="F118" s="46"/>
    </row>
    <row r="119" spans="1:6" s="8" customFormat="1" ht="42" x14ac:dyDescent="0.2">
      <c r="A119" s="9"/>
      <c r="B119" s="72">
        <v>9.09000000000011</v>
      </c>
      <c r="C119" s="57" t="s">
        <v>1181</v>
      </c>
      <c r="D119" s="15" t="s">
        <v>460</v>
      </c>
      <c r="E119" s="45"/>
      <c r="F119" s="46"/>
    </row>
    <row r="120" spans="1:6" s="8" customFormat="1" ht="42" x14ac:dyDescent="0.2">
      <c r="A120" s="9"/>
      <c r="B120" s="72">
        <v>9.0910000000001094</v>
      </c>
      <c r="C120" s="28"/>
      <c r="D120" s="15" t="s">
        <v>95</v>
      </c>
      <c r="E120" s="45"/>
      <c r="F120" s="46"/>
    </row>
    <row r="121" spans="1:6" s="8" customFormat="1" ht="21" x14ac:dyDescent="0.2">
      <c r="A121" s="9"/>
      <c r="B121" s="72">
        <v>9.0920000000001107</v>
      </c>
      <c r="C121" s="26"/>
      <c r="D121" s="15" t="s">
        <v>96</v>
      </c>
      <c r="E121" s="45"/>
      <c r="F121" s="46"/>
    </row>
    <row r="122" spans="1:6" s="8" customFormat="1" ht="21" x14ac:dyDescent="0.2">
      <c r="A122" s="9"/>
      <c r="B122" s="72">
        <v>9.0930000000001101</v>
      </c>
      <c r="C122" s="26"/>
      <c r="D122" s="15" t="s">
        <v>97</v>
      </c>
      <c r="E122" s="45"/>
      <c r="F122" s="46"/>
    </row>
    <row r="123" spans="1:6" s="24" customFormat="1" ht="147" x14ac:dyDescent="0.15">
      <c r="A123" s="9"/>
      <c r="B123" s="72">
        <v>9.0940000000001096</v>
      </c>
      <c r="C123" s="26" t="s">
        <v>704</v>
      </c>
      <c r="D123" s="15" t="s">
        <v>705</v>
      </c>
      <c r="E123" s="45"/>
      <c r="F123" s="46"/>
    </row>
    <row r="124" spans="1:6" s="8" customFormat="1" ht="42" x14ac:dyDescent="0.2">
      <c r="A124" s="9"/>
      <c r="B124" s="72">
        <v>9.0950000000001108</v>
      </c>
      <c r="C124" s="26"/>
      <c r="D124" s="15" t="s">
        <v>706</v>
      </c>
      <c r="E124" s="45"/>
      <c r="F124" s="46"/>
    </row>
    <row r="125" spans="1:6" s="8" customFormat="1" ht="65" customHeight="1" x14ac:dyDescent="0.2">
      <c r="A125" s="9"/>
      <c r="B125" s="72">
        <v>9.0960000000001209</v>
      </c>
      <c r="C125" s="26"/>
      <c r="D125" s="15" t="s">
        <v>1167</v>
      </c>
      <c r="E125" s="45"/>
      <c r="F125" s="46"/>
    </row>
    <row r="126" spans="1:6" s="8" customFormat="1" ht="168" x14ac:dyDescent="0.2">
      <c r="A126" s="9"/>
      <c r="B126" s="72">
        <v>9.0970000000001203</v>
      </c>
      <c r="C126" s="26"/>
      <c r="D126" s="15" t="s">
        <v>707</v>
      </c>
      <c r="E126" s="45"/>
      <c r="F126" s="46"/>
    </row>
    <row r="127" spans="1:6" s="8" customFormat="1" ht="126" x14ac:dyDescent="0.2">
      <c r="A127" s="9"/>
      <c r="B127" s="72">
        <v>9.0980000000001198</v>
      </c>
      <c r="C127" s="26"/>
      <c r="D127" s="15" t="s">
        <v>708</v>
      </c>
      <c r="E127" s="45"/>
      <c r="F127" s="46"/>
    </row>
    <row r="128" spans="1:6" s="8" customFormat="1" ht="168" x14ac:dyDescent="0.2">
      <c r="A128" s="9"/>
      <c r="B128" s="72">
        <v>9.0990000000001192</v>
      </c>
      <c r="C128" s="26"/>
      <c r="D128" s="15" t="s">
        <v>1168</v>
      </c>
      <c r="E128" s="45"/>
      <c r="F128" s="46"/>
    </row>
    <row r="129" spans="1:6" s="8" customFormat="1" ht="84" x14ac:dyDescent="0.2">
      <c r="A129" s="9"/>
      <c r="B129" s="72">
        <v>9.1000000000001204</v>
      </c>
      <c r="C129" s="26"/>
      <c r="D129" s="15" t="s">
        <v>1169</v>
      </c>
      <c r="E129" s="45"/>
      <c r="F129" s="46"/>
    </row>
    <row r="130" spans="1:6" s="8" customFormat="1" ht="164" customHeight="1" x14ac:dyDescent="0.2">
      <c r="A130" s="9"/>
      <c r="B130" s="72">
        <v>9.1010000000001199</v>
      </c>
      <c r="C130" s="26"/>
      <c r="D130" s="15" t="s">
        <v>1170</v>
      </c>
      <c r="E130" s="45"/>
      <c r="F130" s="46"/>
    </row>
    <row r="131" spans="1:6" s="8" customFormat="1" ht="147" x14ac:dyDescent="0.2">
      <c r="A131" s="9"/>
      <c r="B131" s="72">
        <v>9.1020000000001193</v>
      </c>
      <c r="C131" s="26"/>
      <c r="D131" s="15" t="s">
        <v>1171</v>
      </c>
      <c r="E131" s="45"/>
      <c r="F131" s="46"/>
    </row>
    <row r="132" spans="1:6" s="8" customFormat="1" ht="42" x14ac:dyDescent="0.2">
      <c r="A132" s="9"/>
      <c r="B132" s="72">
        <v>9.1030000000001206</v>
      </c>
      <c r="C132" s="26"/>
      <c r="D132" s="15" t="s">
        <v>709</v>
      </c>
      <c r="E132" s="45"/>
      <c r="F132" s="46"/>
    </row>
    <row r="133" spans="1:6" s="8" customFormat="1" ht="168" x14ac:dyDescent="0.2">
      <c r="A133" s="9"/>
      <c r="B133" s="72">
        <v>9.1040000000001307</v>
      </c>
      <c r="C133" s="26"/>
      <c r="D133" s="15" t="s">
        <v>1172</v>
      </c>
      <c r="E133" s="45"/>
      <c r="F133" s="46"/>
    </row>
    <row r="134" spans="1:6" s="8" customFormat="1" ht="63" x14ac:dyDescent="0.2">
      <c r="A134" s="9"/>
      <c r="B134" s="72">
        <v>9.1050000000001301</v>
      </c>
      <c r="C134" s="26"/>
      <c r="D134" s="15" t="s">
        <v>710</v>
      </c>
      <c r="E134" s="45"/>
      <c r="F134" s="46"/>
    </row>
    <row r="135" spans="1:6" s="8" customFormat="1" ht="42" x14ac:dyDescent="0.2">
      <c r="A135" s="9"/>
      <c r="B135" s="72">
        <v>9.1060000000001295</v>
      </c>
      <c r="C135" s="26"/>
      <c r="D135" s="15" t="s">
        <v>711</v>
      </c>
      <c r="E135" s="45"/>
      <c r="F135" s="46"/>
    </row>
    <row r="136" spans="1:6" s="8" customFormat="1" ht="63" x14ac:dyDescent="0.2">
      <c r="A136" s="9"/>
      <c r="B136" s="72">
        <v>9.1070000000001308</v>
      </c>
      <c r="C136" s="26"/>
      <c r="D136" s="15" t="s">
        <v>712</v>
      </c>
      <c r="E136" s="45"/>
      <c r="F136" s="46"/>
    </row>
    <row r="137" spans="1:6" s="8" customFormat="1" ht="106" customHeight="1" x14ac:dyDescent="0.2">
      <c r="A137" s="9"/>
      <c r="B137" s="72">
        <v>9.1080000000001302</v>
      </c>
      <c r="C137" s="26"/>
      <c r="D137" s="15" t="s">
        <v>713</v>
      </c>
      <c r="E137" s="45"/>
      <c r="F137" s="46"/>
    </row>
    <row r="138" spans="1:6" s="8" customFormat="1" ht="147" x14ac:dyDescent="0.2">
      <c r="A138" s="9"/>
      <c r="B138" s="72">
        <v>9.1090000000001297</v>
      </c>
      <c r="C138" s="26"/>
      <c r="D138" s="15" t="s">
        <v>714</v>
      </c>
      <c r="E138" s="45"/>
      <c r="F138" s="46"/>
    </row>
    <row r="139" spans="1:6" s="8" customFormat="1" ht="21" x14ac:dyDescent="0.2">
      <c r="A139" s="9"/>
      <c r="B139" s="72">
        <v>9.1100000000001309</v>
      </c>
      <c r="C139" s="26"/>
      <c r="D139" s="15" t="s">
        <v>715</v>
      </c>
      <c r="E139" s="45"/>
      <c r="F139" s="46"/>
    </row>
    <row r="140" spans="1:6" s="8" customFormat="1" ht="21" x14ac:dyDescent="0.2">
      <c r="A140" s="9"/>
      <c r="B140" s="72">
        <v>9.1110000000001303</v>
      </c>
      <c r="C140" s="26"/>
      <c r="D140" s="15" t="s">
        <v>716</v>
      </c>
      <c r="E140" s="45"/>
      <c r="F140" s="46"/>
    </row>
    <row r="141" spans="1:6" s="8" customFormat="1" ht="42" x14ac:dyDescent="0.2">
      <c r="A141" s="9"/>
      <c r="B141" s="72">
        <v>9.1120000000001404</v>
      </c>
      <c r="C141" s="26"/>
      <c r="D141" s="15" t="s">
        <v>717</v>
      </c>
      <c r="E141" s="45"/>
      <c r="F141" s="46"/>
    </row>
    <row r="142" spans="1:6" s="8" customFormat="1" ht="63" x14ac:dyDescent="0.2">
      <c r="A142" s="9"/>
      <c r="B142" s="72">
        <v>9.1130000000001399</v>
      </c>
      <c r="C142" s="26"/>
      <c r="D142" s="15" t="s">
        <v>718</v>
      </c>
      <c r="E142" s="45"/>
      <c r="F142" s="46"/>
    </row>
    <row r="143" spans="1:6" s="8" customFormat="1" ht="84" x14ac:dyDescent="0.2">
      <c r="A143" s="9"/>
      <c r="B143" s="72">
        <v>9.1140000000001393</v>
      </c>
      <c r="C143" s="26"/>
      <c r="D143" s="15" t="s">
        <v>719</v>
      </c>
      <c r="E143" s="45"/>
      <c r="F143" s="46"/>
    </row>
    <row r="144" spans="1:6" s="8" customFormat="1" ht="21" x14ac:dyDescent="0.2">
      <c r="A144" s="9"/>
      <c r="B144" s="72">
        <v>9.1150000000001405</v>
      </c>
      <c r="C144" s="26"/>
      <c r="D144" s="15" t="s">
        <v>720</v>
      </c>
      <c r="E144" s="45"/>
      <c r="F144" s="46"/>
    </row>
    <row r="145" spans="1:6" s="8" customFormat="1" ht="84" x14ac:dyDescent="0.2">
      <c r="A145" s="9"/>
      <c r="B145" s="72">
        <v>9.11600000000014</v>
      </c>
      <c r="C145" s="26"/>
      <c r="D145" s="15" t="s">
        <v>721</v>
      </c>
      <c r="E145" s="45"/>
      <c r="F145" s="46"/>
    </row>
    <row r="146" spans="1:6" s="8" customFormat="1" ht="42" x14ac:dyDescent="0.2">
      <c r="A146" s="9"/>
      <c r="B146" s="72">
        <v>9.1170000000001394</v>
      </c>
      <c r="C146" s="26"/>
      <c r="D146" s="15" t="s">
        <v>722</v>
      </c>
      <c r="E146" s="45"/>
      <c r="F146" s="46"/>
    </row>
    <row r="147" spans="1:6" s="8" customFormat="1" ht="63" x14ac:dyDescent="0.2">
      <c r="A147" s="9"/>
      <c r="B147" s="72">
        <v>9.1180000000001407</v>
      </c>
      <c r="C147" s="26"/>
      <c r="D147" s="15" t="s">
        <v>723</v>
      </c>
      <c r="E147" s="45"/>
      <c r="F147" s="46"/>
    </row>
    <row r="148" spans="1:6" s="8" customFormat="1" ht="63" x14ac:dyDescent="0.2">
      <c r="A148" s="9"/>
      <c r="B148" s="72">
        <v>9.1190000000001401</v>
      </c>
      <c r="C148" s="26"/>
      <c r="D148" s="15" t="s">
        <v>724</v>
      </c>
      <c r="E148" s="45"/>
      <c r="F148" s="46"/>
    </row>
    <row r="149" spans="1:6" s="8" customFormat="1" ht="21" x14ac:dyDescent="0.2">
      <c r="A149" s="9"/>
      <c r="B149" s="72">
        <v>9.1200000000001396</v>
      </c>
      <c r="C149" s="26"/>
      <c r="D149" s="15" t="s">
        <v>725</v>
      </c>
      <c r="E149" s="45"/>
      <c r="F149" s="46"/>
    </row>
    <row r="150" spans="1:6" s="8" customFormat="1" ht="25" customHeight="1" x14ac:dyDescent="0.2">
      <c r="A150" s="9"/>
      <c r="B150" s="72">
        <v>9.1210000000001497</v>
      </c>
      <c r="C150" s="26"/>
      <c r="D150" s="15" t="s">
        <v>726</v>
      </c>
      <c r="E150" s="45"/>
      <c r="F150" s="46"/>
    </row>
    <row r="151" spans="1:6" s="8" customFormat="1" ht="42" x14ac:dyDescent="0.2">
      <c r="A151" s="9"/>
      <c r="B151" s="72">
        <v>9.1220000000001509</v>
      </c>
      <c r="C151" s="26"/>
      <c r="D151" s="15" t="s">
        <v>727</v>
      </c>
      <c r="E151" s="45"/>
      <c r="F151" s="46"/>
    </row>
    <row r="152" spans="1:6" s="8" customFormat="1" ht="63" x14ac:dyDescent="0.2">
      <c r="A152" s="9"/>
      <c r="B152" s="72">
        <v>9.1230000000001503</v>
      </c>
      <c r="C152" s="26"/>
      <c r="D152" s="15" t="s">
        <v>1438</v>
      </c>
      <c r="E152" s="45"/>
      <c r="F152" s="46"/>
    </row>
    <row r="153" spans="1:6" s="8" customFormat="1" ht="42" x14ac:dyDescent="0.2">
      <c r="A153" s="9"/>
      <c r="B153" s="72">
        <v>9.1240000000001498</v>
      </c>
      <c r="C153" s="26"/>
      <c r="D153" s="15" t="s">
        <v>728</v>
      </c>
      <c r="E153" s="45"/>
      <c r="F153" s="46"/>
    </row>
    <row r="154" spans="1:6" s="8" customFormat="1" ht="21" x14ac:dyDescent="0.2">
      <c r="A154" s="9"/>
      <c r="B154" s="72">
        <v>9.1250000000001492</v>
      </c>
      <c r="C154" s="26"/>
      <c r="D154" s="15" t="s">
        <v>729</v>
      </c>
      <c r="E154" s="45"/>
      <c r="F154" s="46"/>
    </row>
    <row r="155" spans="1:6" s="8" customFormat="1" ht="21" x14ac:dyDescent="0.2">
      <c r="A155" s="9"/>
      <c r="B155" s="72">
        <v>9.1260000000001504</v>
      </c>
      <c r="C155" s="26"/>
      <c r="D155" s="15" t="s">
        <v>730</v>
      </c>
      <c r="E155" s="45"/>
      <c r="F155" s="46"/>
    </row>
    <row r="156" spans="1:6" s="8" customFormat="1" ht="21" x14ac:dyDescent="0.2">
      <c r="A156" s="9"/>
      <c r="B156" s="72">
        <v>9.1270000000001499</v>
      </c>
      <c r="C156" s="26"/>
      <c r="D156" s="15" t="s">
        <v>731</v>
      </c>
      <c r="E156" s="45"/>
      <c r="F156" s="46"/>
    </row>
    <row r="157" spans="1:6" s="8" customFormat="1" ht="42" x14ac:dyDescent="0.2">
      <c r="A157" s="9"/>
      <c r="B157" s="72">
        <v>9.1280000000001493</v>
      </c>
      <c r="C157" s="26"/>
      <c r="D157" s="15" t="s">
        <v>732</v>
      </c>
      <c r="E157" s="45"/>
      <c r="F157" s="46"/>
    </row>
    <row r="158" spans="1:6" s="8" customFormat="1" ht="42" x14ac:dyDescent="0.2">
      <c r="A158" s="9"/>
      <c r="B158" s="72">
        <v>9.1290000000001594</v>
      </c>
      <c r="C158" s="26"/>
      <c r="D158" s="15" t="s">
        <v>733</v>
      </c>
      <c r="E158" s="45"/>
      <c r="F158" s="46"/>
    </row>
    <row r="159" spans="1:6" s="8" customFormat="1" ht="42" x14ac:dyDescent="0.2">
      <c r="A159" s="9"/>
      <c r="B159" s="72">
        <v>9.1300000000001607</v>
      </c>
      <c r="C159" s="26"/>
      <c r="D159" s="15" t="s">
        <v>734</v>
      </c>
      <c r="E159" s="45"/>
      <c r="F159" s="46"/>
    </row>
    <row r="160" spans="1:6" s="8" customFormat="1" ht="42" x14ac:dyDescent="0.2">
      <c r="A160" s="9"/>
      <c r="B160" s="72">
        <v>9.1310000000001601</v>
      </c>
      <c r="C160" s="26"/>
      <c r="D160" s="15" t="s">
        <v>735</v>
      </c>
      <c r="E160" s="45"/>
      <c r="F160" s="46"/>
    </row>
    <row r="161" spans="1:6" s="8" customFormat="1" ht="42" x14ac:dyDescent="0.2">
      <c r="A161" s="9"/>
      <c r="B161" s="72">
        <v>9.1320000000001595</v>
      </c>
      <c r="C161" s="26"/>
      <c r="D161" s="15" t="s">
        <v>736</v>
      </c>
      <c r="E161" s="45"/>
      <c r="F161" s="46"/>
    </row>
    <row r="162" spans="1:6" s="8" customFormat="1" ht="42" x14ac:dyDescent="0.2">
      <c r="A162" s="9"/>
      <c r="B162" s="72">
        <v>9.1330000000001608</v>
      </c>
      <c r="C162" s="26"/>
      <c r="D162" s="15" t="s">
        <v>737</v>
      </c>
      <c r="E162" s="45"/>
      <c r="F162" s="46"/>
    </row>
    <row r="163" spans="1:6" s="8" customFormat="1" ht="42" x14ac:dyDescent="0.2">
      <c r="A163" s="9"/>
      <c r="B163" s="72">
        <v>9.1340000000001602</v>
      </c>
      <c r="C163" s="26"/>
      <c r="D163" s="15" t="s">
        <v>738</v>
      </c>
      <c r="E163" s="45"/>
      <c r="F163" s="46"/>
    </row>
    <row r="164" spans="1:6" s="8" customFormat="1" ht="42" x14ac:dyDescent="0.2">
      <c r="A164" s="9"/>
      <c r="B164" s="72">
        <v>9.1350000000001597</v>
      </c>
      <c r="C164" s="26"/>
      <c r="D164" s="15" t="s">
        <v>739</v>
      </c>
      <c r="E164" s="45"/>
      <c r="F164" s="46"/>
    </row>
    <row r="165" spans="1:6" s="8" customFormat="1" ht="21" x14ac:dyDescent="0.2">
      <c r="A165" s="9"/>
      <c r="B165" s="72">
        <v>9.1360000000001609</v>
      </c>
      <c r="C165" s="26"/>
      <c r="D165" s="15" t="s">
        <v>740</v>
      </c>
      <c r="E165" s="45"/>
      <c r="F165" s="46"/>
    </row>
    <row r="166" spans="1:6" s="8" customFormat="1" ht="21" x14ac:dyDescent="0.2">
      <c r="A166" s="9"/>
      <c r="B166" s="72">
        <v>9.1370000000001692</v>
      </c>
      <c r="C166" s="25"/>
      <c r="D166" s="15" t="s">
        <v>742</v>
      </c>
      <c r="E166" s="45"/>
      <c r="F166" s="46"/>
    </row>
    <row r="167" spans="1:6" s="8" customFormat="1" ht="42" x14ac:dyDescent="0.2">
      <c r="A167" s="9"/>
      <c r="B167" s="72">
        <v>9.1380000000001704</v>
      </c>
      <c r="C167" s="26"/>
      <c r="D167" s="15" t="s">
        <v>741</v>
      </c>
      <c r="E167" s="45"/>
      <c r="F167" s="46"/>
    </row>
    <row r="168" spans="1:6" s="8" customFormat="1" ht="126" x14ac:dyDescent="0.2">
      <c r="A168" s="9"/>
      <c r="B168" s="72">
        <v>9.1390000000001699</v>
      </c>
      <c r="C168" s="26" t="s">
        <v>24</v>
      </c>
      <c r="D168" s="15" t="s">
        <v>296</v>
      </c>
      <c r="E168" s="45"/>
      <c r="F168" s="46"/>
    </row>
    <row r="169" spans="1:6" s="8" customFormat="1" ht="21" x14ac:dyDescent="0.2">
      <c r="A169" s="9"/>
      <c r="B169" s="72">
        <v>9.1400000000001693</v>
      </c>
      <c r="C169" s="26"/>
      <c r="D169" s="15" t="s">
        <v>25</v>
      </c>
      <c r="E169" s="45"/>
      <c r="F169" s="46"/>
    </row>
    <row r="170" spans="1:6" s="8" customFormat="1" ht="21" x14ac:dyDescent="0.2">
      <c r="A170" s="9"/>
      <c r="B170" s="72">
        <v>9.1410000000001705</v>
      </c>
      <c r="C170" s="26"/>
      <c r="D170" s="15" t="s">
        <v>297</v>
      </c>
      <c r="E170" s="45"/>
      <c r="F170" s="46"/>
    </row>
    <row r="171" spans="1:6" s="8" customFormat="1" ht="42" x14ac:dyDescent="0.2">
      <c r="A171" s="9"/>
      <c r="B171" s="72">
        <v>9.14200000000017</v>
      </c>
      <c r="C171" s="26"/>
      <c r="D171" s="15" t="s">
        <v>298</v>
      </c>
      <c r="E171" s="45"/>
      <c r="F171" s="46"/>
    </row>
    <row r="172" spans="1:6" s="8" customFormat="1" ht="42" x14ac:dyDescent="0.2">
      <c r="A172" s="9"/>
      <c r="B172" s="72">
        <v>9.1430000000001694</v>
      </c>
      <c r="C172" s="26"/>
      <c r="D172" s="15" t="s">
        <v>26</v>
      </c>
      <c r="E172" s="45"/>
      <c r="F172" s="46"/>
    </row>
    <row r="173" spans="1:6" s="8" customFormat="1" ht="42" x14ac:dyDescent="0.2">
      <c r="A173" s="9"/>
      <c r="B173" s="72">
        <v>9.1440000000001707</v>
      </c>
      <c r="C173" s="26"/>
      <c r="D173" s="15" t="s">
        <v>299</v>
      </c>
      <c r="E173" s="45"/>
      <c r="F173" s="46"/>
    </row>
    <row r="174" spans="1:6" s="8" customFormat="1" ht="42" x14ac:dyDescent="0.2">
      <c r="A174" s="9"/>
      <c r="B174" s="72">
        <v>9.1450000000001808</v>
      </c>
      <c r="C174" s="26"/>
      <c r="D174" s="15" t="s">
        <v>27</v>
      </c>
      <c r="E174" s="45"/>
      <c r="F174" s="46"/>
    </row>
    <row r="175" spans="1:6" s="8" customFormat="1" ht="42" x14ac:dyDescent="0.2">
      <c r="A175" s="9"/>
      <c r="B175" s="72">
        <v>9.1460000000001802</v>
      </c>
      <c r="C175" s="26"/>
      <c r="D175" s="15" t="s">
        <v>28</v>
      </c>
      <c r="E175" s="45"/>
      <c r="F175" s="46"/>
    </row>
    <row r="176" spans="1:6" s="8" customFormat="1" ht="84" x14ac:dyDescent="0.2">
      <c r="A176" s="9"/>
      <c r="B176" s="72">
        <v>9.1470000000001797</v>
      </c>
      <c r="C176" s="26"/>
      <c r="D176" s="15" t="s">
        <v>427</v>
      </c>
      <c r="E176" s="45"/>
      <c r="F176" s="46"/>
    </row>
    <row r="177" spans="1:6" s="8" customFormat="1" ht="42" x14ac:dyDescent="0.2">
      <c r="A177" s="9"/>
      <c r="B177" s="72">
        <v>9.1480000000001809</v>
      </c>
      <c r="C177" s="26"/>
      <c r="D177" s="15" t="s">
        <v>29</v>
      </c>
      <c r="E177" s="45"/>
      <c r="F177" s="46"/>
    </row>
    <row r="178" spans="1:6" s="8" customFormat="1" ht="42" x14ac:dyDescent="0.2">
      <c r="A178" s="9"/>
      <c r="B178" s="72">
        <v>9.1490000000001803</v>
      </c>
      <c r="C178" s="26"/>
      <c r="D178" s="15" t="s">
        <v>428</v>
      </c>
      <c r="E178" s="45"/>
      <c r="F178" s="46"/>
    </row>
    <row r="179" spans="1:6" s="8" customFormat="1" ht="42" x14ac:dyDescent="0.2">
      <c r="A179" s="9"/>
      <c r="B179" s="72">
        <v>9.1500000000001798</v>
      </c>
      <c r="C179" s="26"/>
      <c r="D179" s="15" t="s">
        <v>30</v>
      </c>
      <c r="E179" s="45"/>
      <c r="F179" s="46"/>
    </row>
    <row r="180" spans="1:6" s="8" customFormat="1" ht="42" x14ac:dyDescent="0.2">
      <c r="A180" s="9"/>
      <c r="B180" s="72">
        <v>9.1510000000001792</v>
      </c>
      <c r="C180" s="26"/>
      <c r="D180" s="15" t="s">
        <v>31</v>
      </c>
      <c r="E180" s="45"/>
      <c r="F180" s="46"/>
    </row>
    <row r="181" spans="1:6" s="8" customFormat="1" ht="63" x14ac:dyDescent="0.2">
      <c r="A181" s="9"/>
      <c r="B181" s="72">
        <v>9.1520000000001804</v>
      </c>
      <c r="C181" s="26"/>
      <c r="D181" s="15" t="s">
        <v>300</v>
      </c>
      <c r="E181" s="45"/>
      <c r="F181" s="46"/>
    </row>
    <row r="182" spans="1:6" s="8" customFormat="1" ht="21" x14ac:dyDescent="0.2">
      <c r="A182" s="9"/>
      <c r="B182" s="72">
        <v>9.1530000000001905</v>
      </c>
      <c r="C182" s="26"/>
      <c r="D182" s="15" t="s">
        <v>32</v>
      </c>
      <c r="E182" s="45"/>
      <c r="F182" s="46"/>
    </row>
    <row r="183" spans="1:6" s="8" customFormat="1" ht="21" x14ac:dyDescent="0.2">
      <c r="A183" s="9"/>
      <c r="B183" s="72">
        <v>9.15400000000019</v>
      </c>
      <c r="C183" s="26"/>
      <c r="D183" s="15" t="s">
        <v>33</v>
      </c>
      <c r="E183" s="45"/>
      <c r="F183" s="46"/>
    </row>
    <row r="184" spans="1:6" s="8" customFormat="1" ht="42" x14ac:dyDescent="0.2">
      <c r="A184" s="9"/>
      <c r="B184" s="72">
        <v>9.1550000000001894</v>
      </c>
      <c r="C184" s="26"/>
      <c r="D184" s="15" t="s">
        <v>34</v>
      </c>
      <c r="E184" s="45"/>
      <c r="F184" s="46"/>
    </row>
    <row r="185" spans="1:6" s="8" customFormat="1" ht="42" x14ac:dyDescent="0.2">
      <c r="A185" s="9"/>
      <c r="B185" s="72">
        <v>9.1560000000001907</v>
      </c>
      <c r="C185" s="26"/>
      <c r="D185" s="15" t="s">
        <v>301</v>
      </c>
      <c r="E185" s="45"/>
      <c r="F185" s="46"/>
    </row>
    <row r="186" spans="1:6" s="8" customFormat="1" ht="23" customHeight="1" x14ac:dyDescent="0.2">
      <c r="A186" s="9"/>
      <c r="B186" s="72">
        <v>9.1570000000001901</v>
      </c>
      <c r="C186" s="26"/>
      <c r="D186" s="15" t="s">
        <v>455</v>
      </c>
      <c r="E186" s="45"/>
      <c r="F186" s="46"/>
    </row>
    <row r="187" spans="1:6" s="8" customFormat="1" ht="63" x14ac:dyDescent="0.2">
      <c r="A187" s="9"/>
      <c r="B187" s="72">
        <v>9.1580000000001895</v>
      </c>
      <c r="C187" s="26"/>
      <c r="D187" s="15" t="s">
        <v>456</v>
      </c>
      <c r="E187" s="45"/>
      <c r="F187" s="46"/>
    </row>
    <row r="188" spans="1:6" s="8" customFormat="1" ht="21" x14ac:dyDescent="0.2">
      <c r="A188" s="9"/>
      <c r="B188" s="72">
        <v>9.1590000000001908</v>
      </c>
      <c r="C188" s="26"/>
      <c r="D188" s="15" t="s">
        <v>35</v>
      </c>
      <c r="E188" s="45"/>
      <c r="F188" s="46"/>
    </row>
    <row r="189" spans="1:6" s="8" customFormat="1" ht="21" x14ac:dyDescent="0.2">
      <c r="A189" s="9"/>
      <c r="B189" s="72">
        <v>9.1600000000001902</v>
      </c>
      <c r="C189" s="26"/>
      <c r="D189" s="15" t="s">
        <v>36</v>
      </c>
      <c r="E189" s="45"/>
      <c r="F189" s="46"/>
    </row>
    <row r="190" spans="1:6" s="8" customFormat="1" ht="105" x14ac:dyDescent="0.2">
      <c r="A190" s="9"/>
      <c r="B190" s="72">
        <v>9.1610000000001897</v>
      </c>
      <c r="C190" s="26"/>
      <c r="D190" s="15" t="s">
        <v>429</v>
      </c>
      <c r="E190" s="45"/>
      <c r="F190" s="46"/>
    </row>
    <row r="191" spans="1:6" s="8" customFormat="1" ht="42" x14ac:dyDescent="0.2">
      <c r="A191" s="9"/>
      <c r="B191" s="72">
        <v>9.1620000000001998</v>
      </c>
      <c r="C191" s="26"/>
      <c r="D191" s="15" t="s">
        <v>457</v>
      </c>
      <c r="E191" s="45"/>
      <c r="F191" s="46"/>
    </row>
    <row r="192" spans="1:6" s="8" customFormat="1" ht="21" x14ac:dyDescent="0.2">
      <c r="A192" s="9"/>
      <c r="B192" s="72">
        <v>9.1630000000001992</v>
      </c>
      <c r="C192" s="26"/>
      <c r="D192" s="15" t="s">
        <v>37</v>
      </c>
      <c r="E192" s="45"/>
      <c r="F192" s="46"/>
    </row>
    <row r="193" spans="1:6" s="8" customFormat="1" ht="21" x14ac:dyDescent="0.2">
      <c r="A193" s="9"/>
      <c r="B193" s="72">
        <v>9.1640000000002004</v>
      </c>
      <c r="C193" s="26"/>
      <c r="D193" s="15" t="s">
        <v>38</v>
      </c>
      <c r="E193" s="45"/>
      <c r="F193" s="46"/>
    </row>
    <row r="194" spans="1:6" s="8" customFormat="1" ht="42" x14ac:dyDescent="0.2">
      <c r="A194" s="9"/>
      <c r="B194" s="72">
        <v>9.1650000000001999</v>
      </c>
      <c r="C194" s="26"/>
      <c r="D194" s="15" t="s">
        <v>39</v>
      </c>
      <c r="E194" s="45"/>
      <c r="F194" s="46"/>
    </row>
    <row r="195" spans="1:6" s="8" customFormat="1" ht="63" x14ac:dyDescent="0.2">
      <c r="A195" s="9"/>
      <c r="B195" s="72">
        <v>9.1660000000001993</v>
      </c>
      <c r="C195" s="26"/>
      <c r="D195" s="15" t="s">
        <v>303</v>
      </c>
      <c r="E195" s="45"/>
      <c r="F195" s="46"/>
    </row>
    <row r="196" spans="1:6" s="8" customFormat="1" ht="42" x14ac:dyDescent="0.2">
      <c r="A196" s="9"/>
      <c r="B196" s="72">
        <v>9.1670000000002005</v>
      </c>
      <c r="C196" s="26"/>
      <c r="D196" s="15" t="s">
        <v>40</v>
      </c>
      <c r="E196" s="45"/>
      <c r="F196" s="46"/>
    </row>
    <row r="197" spans="1:6" s="8" customFormat="1" ht="42" x14ac:dyDescent="0.2">
      <c r="A197" s="9"/>
      <c r="B197" s="72">
        <v>9.1680000000002</v>
      </c>
      <c r="C197" s="26"/>
      <c r="D197" s="15" t="s">
        <v>458</v>
      </c>
      <c r="E197" s="45"/>
      <c r="F197" s="46"/>
    </row>
    <row r="198" spans="1:6" s="8" customFormat="1" ht="42" x14ac:dyDescent="0.2">
      <c r="A198" s="9"/>
      <c r="B198" s="72">
        <v>9.1690000000001994</v>
      </c>
      <c r="C198" s="26"/>
      <c r="D198" s="15" t="s">
        <v>349</v>
      </c>
      <c r="E198" s="45"/>
      <c r="F198" s="46"/>
    </row>
    <row r="199" spans="1:6" s="8" customFormat="1" ht="42" x14ac:dyDescent="0.2">
      <c r="A199" s="9"/>
      <c r="B199" s="72">
        <v>9.1700000000002095</v>
      </c>
      <c r="C199" s="26"/>
      <c r="D199" s="15" t="s">
        <v>304</v>
      </c>
      <c r="E199" s="45"/>
      <c r="F199" s="46"/>
    </row>
    <row r="200" spans="1:6" s="8" customFormat="1" ht="42" x14ac:dyDescent="0.2">
      <c r="A200" s="9"/>
      <c r="B200" s="72">
        <v>9.1710000000002108</v>
      </c>
      <c r="C200" s="150" t="s">
        <v>52</v>
      </c>
      <c r="D200" s="15" t="s">
        <v>53</v>
      </c>
      <c r="E200" s="45"/>
      <c r="F200" s="46"/>
    </row>
    <row r="201" spans="1:6" s="8" customFormat="1" ht="42" x14ac:dyDescent="0.2">
      <c r="A201" s="9"/>
      <c r="B201" s="72">
        <v>9.1720000000002102</v>
      </c>
      <c r="C201" s="151"/>
      <c r="D201" s="15" t="s">
        <v>54</v>
      </c>
      <c r="E201" s="45"/>
      <c r="F201" s="46"/>
    </row>
    <row r="202" spans="1:6" s="8" customFormat="1" ht="42" x14ac:dyDescent="0.2">
      <c r="A202" s="9"/>
      <c r="B202" s="72">
        <v>9.1730000000002097</v>
      </c>
      <c r="C202" s="151"/>
      <c r="D202" s="15" t="s">
        <v>55</v>
      </c>
      <c r="E202" s="45"/>
      <c r="F202" s="46"/>
    </row>
    <row r="203" spans="1:6" s="8" customFormat="1" ht="42" x14ac:dyDescent="0.2">
      <c r="A203" s="9"/>
      <c r="B203" s="72">
        <v>9.1740000000002109</v>
      </c>
      <c r="C203" s="151"/>
      <c r="D203" s="15" t="s">
        <v>56</v>
      </c>
      <c r="E203" s="45"/>
      <c r="F203" s="46"/>
    </row>
    <row r="204" spans="1:6" s="8" customFormat="1" ht="42" x14ac:dyDescent="0.2">
      <c r="A204" s="9"/>
      <c r="B204" s="72">
        <v>9.1750000000002103</v>
      </c>
      <c r="C204" s="152"/>
      <c r="D204" s="15" t="s">
        <v>57</v>
      </c>
      <c r="E204" s="45"/>
      <c r="F204" s="46"/>
    </row>
    <row r="205" spans="1:6" s="8" customFormat="1" ht="42" x14ac:dyDescent="0.2">
      <c r="A205" s="9"/>
      <c r="B205" s="72">
        <v>9.1760000000002098</v>
      </c>
      <c r="C205" s="150" t="s">
        <v>58</v>
      </c>
      <c r="D205" s="15" t="s">
        <v>59</v>
      </c>
      <c r="E205" s="45"/>
      <c r="F205" s="46"/>
    </row>
    <row r="206" spans="1:6" s="8" customFormat="1" ht="42" x14ac:dyDescent="0.2">
      <c r="A206" s="9"/>
      <c r="B206" s="72">
        <v>9.1770000000002092</v>
      </c>
      <c r="C206" s="151"/>
      <c r="D206" s="15" t="s">
        <v>60</v>
      </c>
      <c r="E206" s="45"/>
      <c r="F206" s="46"/>
    </row>
    <row r="207" spans="1:6" s="8" customFormat="1" ht="42" x14ac:dyDescent="0.2">
      <c r="A207" s="9"/>
      <c r="B207" s="72">
        <v>9.1780000000002193</v>
      </c>
      <c r="C207" s="151"/>
      <c r="D207" s="15" t="s">
        <v>61</v>
      </c>
      <c r="E207" s="45"/>
      <c r="F207" s="46"/>
    </row>
    <row r="208" spans="1:6" s="8" customFormat="1" ht="42" x14ac:dyDescent="0.2">
      <c r="A208" s="9"/>
      <c r="B208" s="72">
        <v>9.1790000000002205</v>
      </c>
      <c r="C208" s="151"/>
      <c r="D208" s="15" t="s">
        <v>62</v>
      </c>
      <c r="E208" s="45"/>
      <c r="F208" s="46"/>
    </row>
    <row r="209" spans="1:6" s="8" customFormat="1" ht="63" x14ac:dyDescent="0.2">
      <c r="A209" s="9"/>
      <c r="B209" s="72">
        <v>9.18000000000022</v>
      </c>
      <c r="C209" s="152"/>
      <c r="D209" s="15" t="s">
        <v>416</v>
      </c>
      <c r="E209" s="45"/>
      <c r="F209" s="46"/>
    </row>
    <row r="210" spans="1:6" s="8" customFormat="1" ht="21" x14ac:dyDescent="0.2">
      <c r="A210" s="9"/>
      <c r="B210" s="72">
        <v>9.1810000000002194</v>
      </c>
      <c r="C210" s="26" t="s">
        <v>41</v>
      </c>
      <c r="D210" s="15" t="s">
        <v>42</v>
      </c>
      <c r="E210" s="45"/>
      <c r="F210" s="46"/>
    </row>
    <row r="211" spans="1:6" s="8" customFormat="1" ht="21" x14ac:dyDescent="0.2">
      <c r="A211" s="9"/>
      <c r="B211" s="72">
        <v>9.1820000000002207</v>
      </c>
      <c r="C211" s="26"/>
      <c r="D211" s="15" t="s">
        <v>302</v>
      </c>
      <c r="E211" s="45"/>
      <c r="F211" s="46"/>
    </row>
    <row r="212" spans="1:6" s="8" customFormat="1" ht="21" x14ac:dyDescent="0.2">
      <c r="A212" s="9"/>
      <c r="B212" s="72">
        <v>9.1830000000002201</v>
      </c>
      <c r="C212" s="26"/>
      <c r="D212" s="15" t="s">
        <v>43</v>
      </c>
      <c r="E212" s="45"/>
      <c r="F212" s="46"/>
    </row>
    <row r="213" spans="1:6" s="8" customFormat="1" ht="21" x14ac:dyDescent="0.2">
      <c r="A213" s="9"/>
      <c r="B213" s="72">
        <v>9.1840000000002195</v>
      </c>
      <c r="C213" s="26"/>
      <c r="D213" s="15" t="s">
        <v>44</v>
      </c>
      <c r="E213" s="45"/>
      <c r="F213" s="46"/>
    </row>
    <row r="214" spans="1:6" s="8" customFormat="1" ht="42" x14ac:dyDescent="0.2">
      <c r="A214" s="9"/>
      <c r="B214" s="72">
        <v>9.1850000000002208</v>
      </c>
      <c r="C214" s="26"/>
      <c r="D214" s="15" t="s">
        <v>415</v>
      </c>
      <c r="E214" s="45"/>
      <c r="F214" s="46"/>
    </row>
    <row r="215" spans="1:6" s="8" customFormat="1" ht="42" x14ac:dyDescent="0.2">
      <c r="A215" s="9"/>
      <c r="B215" s="72">
        <v>9.1860000000002309</v>
      </c>
      <c r="C215" s="26"/>
      <c r="D215" s="15" t="s">
        <v>45</v>
      </c>
      <c r="E215" s="45"/>
      <c r="F215" s="46"/>
    </row>
    <row r="216" spans="1:6" s="8" customFormat="1" ht="21" x14ac:dyDescent="0.2">
      <c r="A216" s="9"/>
      <c r="B216" s="72">
        <v>9.1870000000002303</v>
      </c>
      <c r="C216" s="26"/>
      <c r="D216" s="15" t="s">
        <v>46</v>
      </c>
      <c r="E216" s="45"/>
      <c r="F216" s="46"/>
    </row>
    <row r="217" spans="1:6" s="8" customFormat="1" ht="42" x14ac:dyDescent="0.2">
      <c r="A217" s="9"/>
      <c r="B217" s="72">
        <v>9.1880000000002298</v>
      </c>
      <c r="C217" s="26"/>
      <c r="D217" s="15" t="s">
        <v>47</v>
      </c>
      <c r="E217" s="45"/>
      <c r="F217" s="46"/>
    </row>
    <row r="218" spans="1:6" s="8" customFormat="1" ht="25" customHeight="1" x14ac:dyDescent="0.2">
      <c r="A218" s="9"/>
      <c r="B218" s="72">
        <v>9.1890000000002292</v>
      </c>
      <c r="C218" s="26"/>
      <c r="D218" s="15" t="s">
        <v>305</v>
      </c>
      <c r="E218" s="45"/>
      <c r="F218" s="46"/>
    </row>
    <row r="219" spans="1:6" s="8" customFormat="1" ht="21" x14ac:dyDescent="0.2">
      <c r="A219" s="9"/>
      <c r="B219" s="72">
        <v>9.1900000000002304</v>
      </c>
      <c r="C219" s="26"/>
      <c r="D219" s="15" t="s">
        <v>306</v>
      </c>
      <c r="E219" s="45"/>
      <c r="F219" s="46"/>
    </row>
    <row r="220" spans="1:6" s="8" customFormat="1" ht="21" x14ac:dyDescent="0.2">
      <c r="A220" s="9"/>
      <c r="B220" s="72">
        <v>9.1910000000002299</v>
      </c>
      <c r="C220" s="26"/>
      <c r="D220" s="15" t="s">
        <v>307</v>
      </c>
      <c r="E220" s="45"/>
      <c r="F220" s="46"/>
    </row>
    <row r="221" spans="1:6" s="8" customFormat="1" ht="24" customHeight="1" x14ac:dyDescent="0.2">
      <c r="A221" s="9"/>
      <c r="B221" s="72">
        <v>9.1920000000002293</v>
      </c>
      <c r="C221" s="26" t="s">
        <v>1174</v>
      </c>
      <c r="D221" s="15" t="s">
        <v>48</v>
      </c>
      <c r="E221" s="45"/>
      <c r="F221" s="46"/>
    </row>
    <row r="222" spans="1:6" s="8" customFormat="1" ht="42" x14ac:dyDescent="0.2">
      <c r="A222" s="9"/>
      <c r="B222" s="72">
        <v>9.1930000000002305</v>
      </c>
      <c r="C222" s="26"/>
      <c r="D222" s="15" t="s">
        <v>49</v>
      </c>
      <c r="E222" s="45"/>
      <c r="F222" s="46"/>
    </row>
    <row r="223" spans="1:6" s="8" customFormat="1" ht="42" x14ac:dyDescent="0.2">
      <c r="A223" s="9"/>
      <c r="B223" s="72">
        <v>9.1940000000002406</v>
      </c>
      <c r="C223" s="26"/>
      <c r="D223" s="15" t="s">
        <v>50</v>
      </c>
      <c r="E223" s="45"/>
      <c r="F223" s="46"/>
    </row>
    <row r="224" spans="1:6" s="8" customFormat="1" ht="21" x14ac:dyDescent="0.2">
      <c r="A224" s="9"/>
      <c r="B224" s="72">
        <v>9.1950000000002401</v>
      </c>
      <c r="C224" s="26"/>
      <c r="D224" s="15" t="s">
        <v>465</v>
      </c>
      <c r="E224" s="45"/>
      <c r="F224" s="46"/>
    </row>
    <row r="225" spans="1:6" s="8" customFormat="1" ht="42" x14ac:dyDescent="0.2">
      <c r="A225" s="9"/>
      <c r="B225" s="72">
        <v>9.1960000000002395</v>
      </c>
      <c r="C225" s="26"/>
      <c r="D225" s="15" t="s">
        <v>51</v>
      </c>
      <c r="E225" s="45"/>
      <c r="F225" s="46"/>
    </row>
    <row r="226" spans="1:6" s="8" customFormat="1" ht="105" x14ac:dyDescent="0.2">
      <c r="A226" s="9"/>
      <c r="B226" s="73">
        <v>10</v>
      </c>
      <c r="C226" s="22" t="s">
        <v>484</v>
      </c>
      <c r="D226" s="15" t="s">
        <v>743</v>
      </c>
      <c r="E226" s="45"/>
      <c r="F226" s="46"/>
    </row>
    <row r="227" spans="1:6" s="8" customFormat="1" ht="63" x14ac:dyDescent="0.2">
      <c r="A227" s="9"/>
      <c r="B227" s="72">
        <v>10.000999999999999</v>
      </c>
      <c r="C227" s="26"/>
      <c r="D227" s="15" t="s">
        <v>744</v>
      </c>
      <c r="E227" s="45"/>
      <c r="F227" s="46"/>
    </row>
    <row r="228" spans="1:6" s="24" customFormat="1" ht="63" x14ac:dyDescent="0.15">
      <c r="A228" s="9"/>
      <c r="B228" s="72">
        <v>10.002000000000001</v>
      </c>
      <c r="C228" s="26"/>
      <c r="D228" s="15" t="s">
        <v>745</v>
      </c>
      <c r="E228" s="45"/>
      <c r="F228" s="46"/>
    </row>
    <row r="229" spans="1:6" s="24" customFormat="1" ht="65" customHeight="1" x14ac:dyDescent="0.15">
      <c r="A229" s="9"/>
      <c r="B229" s="72">
        <v>10.003</v>
      </c>
      <c r="C229" s="26"/>
      <c r="D229" s="15" t="s">
        <v>1227</v>
      </c>
      <c r="E229" s="45"/>
      <c r="F229" s="46"/>
    </row>
    <row r="230" spans="1:6" s="24" customFormat="1" ht="84" x14ac:dyDescent="0.15">
      <c r="A230" s="9"/>
      <c r="B230" s="72">
        <v>10.004</v>
      </c>
      <c r="C230" s="26"/>
      <c r="D230" s="15" t="s">
        <v>1226</v>
      </c>
      <c r="E230" s="45"/>
      <c r="F230" s="46"/>
    </row>
    <row r="231" spans="1:6" s="8" customFormat="1" ht="21" x14ac:dyDescent="0.2">
      <c r="A231" s="9"/>
      <c r="B231" s="72">
        <v>10.005000000000001</v>
      </c>
      <c r="C231" s="26" t="s">
        <v>746</v>
      </c>
      <c r="D231" s="15" t="s">
        <v>64</v>
      </c>
      <c r="E231" s="45"/>
      <c r="F231" s="46"/>
    </row>
    <row r="232" spans="1:6" s="8" customFormat="1" ht="21" x14ac:dyDescent="0.2">
      <c r="A232" s="9"/>
      <c r="B232" s="72">
        <v>10.006</v>
      </c>
      <c r="C232" s="26"/>
      <c r="D232" s="15" t="s">
        <v>65</v>
      </c>
      <c r="E232" s="45"/>
      <c r="F232" s="46"/>
    </row>
    <row r="233" spans="1:6" s="8" customFormat="1" ht="42" x14ac:dyDescent="0.2">
      <c r="A233" s="9"/>
      <c r="B233" s="72">
        <v>10.007</v>
      </c>
      <c r="C233" s="26"/>
      <c r="D233" s="15" t="s">
        <v>66</v>
      </c>
      <c r="E233" s="45"/>
      <c r="F233" s="46"/>
    </row>
    <row r="234" spans="1:6" s="8" customFormat="1" ht="21" x14ac:dyDescent="0.2">
      <c r="A234" s="9"/>
      <c r="B234" s="72">
        <v>10.007999999999999</v>
      </c>
      <c r="C234" s="26"/>
      <c r="D234" s="15" t="s">
        <v>67</v>
      </c>
      <c r="E234" s="45"/>
      <c r="F234" s="46"/>
    </row>
    <row r="235" spans="1:6" s="8" customFormat="1" ht="42" x14ac:dyDescent="0.2">
      <c r="A235" s="9"/>
      <c r="B235" s="72">
        <v>10.009</v>
      </c>
      <c r="C235" s="26"/>
      <c r="D235" s="15" t="s">
        <v>68</v>
      </c>
      <c r="E235" s="45"/>
      <c r="F235" s="46"/>
    </row>
    <row r="236" spans="1:6" s="8" customFormat="1" ht="42" x14ac:dyDescent="0.2">
      <c r="A236" s="9"/>
      <c r="B236" s="72">
        <v>10.01</v>
      </c>
      <c r="C236" s="26"/>
      <c r="D236" s="15" t="s">
        <v>69</v>
      </c>
      <c r="E236" s="45"/>
      <c r="F236" s="46"/>
    </row>
    <row r="237" spans="1:6" s="8" customFormat="1" ht="42" x14ac:dyDescent="0.2">
      <c r="A237" s="9"/>
      <c r="B237" s="72">
        <v>10.010999999999999</v>
      </c>
      <c r="C237" s="26"/>
      <c r="D237" s="15" t="s">
        <v>70</v>
      </c>
      <c r="E237" s="45"/>
      <c r="F237" s="46"/>
    </row>
    <row r="238" spans="1:6" s="8" customFormat="1" ht="105" x14ac:dyDescent="0.2">
      <c r="A238" s="9"/>
      <c r="B238" s="72">
        <v>10.012</v>
      </c>
      <c r="C238" s="26"/>
      <c r="D238" s="15" t="s">
        <v>71</v>
      </c>
      <c r="E238" s="45"/>
      <c r="F238" s="46"/>
    </row>
    <row r="239" spans="1:6" s="8" customFormat="1" ht="63" x14ac:dyDescent="0.2">
      <c r="A239" s="9"/>
      <c r="B239" s="72">
        <v>10.013</v>
      </c>
      <c r="C239" s="26"/>
      <c r="D239" s="15" t="s">
        <v>308</v>
      </c>
      <c r="E239" s="45"/>
      <c r="F239" s="46"/>
    </row>
    <row r="240" spans="1:6" s="8" customFormat="1" ht="42" x14ac:dyDescent="0.2">
      <c r="A240" s="9"/>
      <c r="B240" s="72">
        <v>10.013999999999999</v>
      </c>
      <c r="C240" s="26"/>
      <c r="D240" s="15" t="s">
        <v>309</v>
      </c>
      <c r="E240" s="45"/>
      <c r="F240" s="46"/>
    </row>
    <row r="241" spans="1:6" s="8" customFormat="1" ht="42" x14ac:dyDescent="0.2">
      <c r="A241" s="9"/>
      <c r="B241" s="72">
        <v>10.015000000000001</v>
      </c>
      <c r="C241" s="26"/>
      <c r="D241" s="15" t="s">
        <v>310</v>
      </c>
      <c r="E241" s="45"/>
      <c r="F241" s="46"/>
    </row>
    <row r="242" spans="1:6" s="8" customFormat="1" ht="42" x14ac:dyDescent="0.2">
      <c r="A242" s="9"/>
      <c r="B242" s="72">
        <v>10.016</v>
      </c>
      <c r="C242" s="26"/>
      <c r="D242" s="15" t="s">
        <v>72</v>
      </c>
      <c r="E242" s="45"/>
      <c r="F242" s="46"/>
    </row>
    <row r="243" spans="1:6" s="8" customFormat="1" ht="21" x14ac:dyDescent="0.2">
      <c r="A243" s="9"/>
      <c r="B243" s="72">
        <v>10.016999999999999</v>
      </c>
      <c r="C243" s="26"/>
      <c r="D243" s="15" t="s">
        <v>73</v>
      </c>
      <c r="E243" s="45"/>
      <c r="F243" s="46"/>
    </row>
    <row r="244" spans="1:6" s="8" customFormat="1" ht="42" x14ac:dyDescent="0.2">
      <c r="A244" s="9"/>
      <c r="B244" s="72">
        <v>10.018000000000001</v>
      </c>
      <c r="C244" s="26"/>
      <c r="D244" s="15" t="s">
        <v>311</v>
      </c>
      <c r="E244" s="45"/>
      <c r="F244" s="46"/>
    </row>
    <row r="245" spans="1:6" s="8" customFormat="1" ht="63" x14ac:dyDescent="0.2">
      <c r="A245" s="9"/>
      <c r="B245" s="72">
        <v>10.019</v>
      </c>
      <c r="C245" s="26"/>
      <c r="D245" s="15" t="s">
        <v>312</v>
      </c>
      <c r="E245" s="45"/>
      <c r="F245" s="46"/>
    </row>
    <row r="246" spans="1:6" s="8" customFormat="1" ht="42" x14ac:dyDescent="0.2">
      <c r="A246" s="9"/>
      <c r="B246" s="72">
        <v>10.02</v>
      </c>
      <c r="C246" s="26"/>
      <c r="D246" s="15" t="s">
        <v>74</v>
      </c>
      <c r="E246" s="45"/>
      <c r="F246" s="46"/>
    </row>
    <row r="247" spans="1:6" s="8" customFormat="1" ht="21" x14ac:dyDescent="0.2">
      <c r="A247" s="9"/>
      <c r="B247" s="72">
        <v>10.021000000000001</v>
      </c>
      <c r="C247" s="26" t="s">
        <v>63</v>
      </c>
      <c r="D247" s="15" t="s">
        <v>747</v>
      </c>
      <c r="E247" s="45"/>
      <c r="F247" s="46"/>
    </row>
    <row r="248" spans="1:6" s="8" customFormat="1" ht="42" x14ac:dyDescent="0.2">
      <c r="A248" s="9"/>
      <c r="B248" s="72">
        <v>10.022</v>
      </c>
      <c r="C248" s="25"/>
      <c r="D248" s="15" t="s">
        <v>833</v>
      </c>
      <c r="E248" s="45"/>
      <c r="F248" s="46"/>
    </row>
    <row r="249" spans="1:6" s="8" customFormat="1" ht="21" x14ac:dyDescent="0.2">
      <c r="A249" s="9"/>
      <c r="B249" s="72">
        <v>10.023</v>
      </c>
      <c r="C249" s="26"/>
      <c r="D249" s="15" t="s">
        <v>834</v>
      </c>
      <c r="E249" s="45"/>
      <c r="F249" s="46"/>
    </row>
    <row r="250" spans="1:6" s="8" customFormat="1" ht="21" x14ac:dyDescent="0.2">
      <c r="A250" s="9"/>
      <c r="B250" s="72">
        <v>10.023999999999999</v>
      </c>
      <c r="C250" s="26"/>
      <c r="D250" s="15" t="s">
        <v>835</v>
      </c>
      <c r="E250" s="45"/>
      <c r="F250" s="46"/>
    </row>
    <row r="251" spans="1:6" s="8" customFormat="1" ht="21" x14ac:dyDescent="0.2">
      <c r="A251" s="9"/>
      <c r="B251" s="72">
        <v>10.025</v>
      </c>
      <c r="C251" s="26"/>
      <c r="D251" s="15" t="s">
        <v>836</v>
      </c>
      <c r="E251" s="45"/>
      <c r="F251" s="46"/>
    </row>
    <row r="252" spans="1:6" s="8" customFormat="1" ht="21" x14ac:dyDescent="0.2">
      <c r="A252" s="9"/>
      <c r="B252" s="72">
        <v>10.026</v>
      </c>
      <c r="C252" s="26"/>
      <c r="D252" s="15" t="s">
        <v>837</v>
      </c>
      <c r="E252" s="45"/>
      <c r="F252" s="46"/>
    </row>
    <row r="253" spans="1:6" s="8" customFormat="1" ht="42" x14ac:dyDescent="0.2">
      <c r="A253" s="9"/>
      <c r="B253" s="72">
        <v>10.026999999999999</v>
      </c>
      <c r="C253" s="26" t="s">
        <v>748</v>
      </c>
      <c r="D253" s="15" t="s">
        <v>75</v>
      </c>
      <c r="E253" s="45"/>
      <c r="F253" s="46"/>
    </row>
    <row r="254" spans="1:6" s="8" customFormat="1" ht="84" x14ac:dyDescent="0.2">
      <c r="A254" s="9"/>
      <c r="B254" s="72">
        <v>10.028</v>
      </c>
      <c r="C254" s="26"/>
      <c r="D254" s="15" t="s">
        <v>76</v>
      </c>
      <c r="E254" s="45"/>
      <c r="F254" s="46"/>
    </row>
    <row r="255" spans="1:6" s="8" customFormat="1" ht="21" x14ac:dyDescent="0.2">
      <c r="A255" s="9"/>
      <c r="B255" s="72">
        <v>10.029</v>
      </c>
      <c r="C255" s="26"/>
      <c r="D255" s="15" t="s">
        <v>77</v>
      </c>
      <c r="E255" s="45"/>
      <c r="F255" s="46"/>
    </row>
    <row r="256" spans="1:6" s="8" customFormat="1" ht="126" x14ac:dyDescent="0.2">
      <c r="A256" s="9"/>
      <c r="B256" s="72">
        <v>10.029999999999999</v>
      </c>
      <c r="C256" s="26"/>
      <c r="D256" s="15" t="s">
        <v>78</v>
      </c>
      <c r="E256" s="45"/>
      <c r="F256" s="46"/>
    </row>
    <row r="257" spans="1:6" s="8" customFormat="1" ht="21" x14ac:dyDescent="0.2">
      <c r="A257" s="9"/>
      <c r="B257" s="72">
        <v>10.031000000000001</v>
      </c>
      <c r="C257" s="26"/>
      <c r="D257" s="15" t="s">
        <v>79</v>
      </c>
      <c r="E257" s="45"/>
      <c r="F257" s="46"/>
    </row>
    <row r="258" spans="1:6" s="8" customFormat="1" ht="42" x14ac:dyDescent="0.2">
      <c r="A258" s="9"/>
      <c r="B258" s="72">
        <v>10.032</v>
      </c>
      <c r="C258" s="26"/>
      <c r="D258" s="15" t="s">
        <v>80</v>
      </c>
      <c r="E258" s="45"/>
      <c r="F258" s="46"/>
    </row>
    <row r="259" spans="1:6" s="8" customFormat="1" ht="42" x14ac:dyDescent="0.2">
      <c r="A259" s="9"/>
      <c r="B259" s="72">
        <v>10.032999999999999</v>
      </c>
      <c r="C259" s="26"/>
      <c r="D259" s="15" t="s">
        <v>81</v>
      </c>
      <c r="E259" s="45"/>
      <c r="F259" s="46"/>
    </row>
    <row r="260" spans="1:6" s="8" customFormat="1" ht="26" customHeight="1" x14ac:dyDescent="0.2">
      <c r="A260" s="9"/>
      <c r="B260" s="72">
        <v>10.034000000000001</v>
      </c>
      <c r="C260" s="26" t="s">
        <v>1180</v>
      </c>
      <c r="D260" s="15" t="s">
        <v>90</v>
      </c>
      <c r="E260" s="45"/>
      <c r="F260" s="46"/>
    </row>
    <row r="261" spans="1:6" s="8" customFormat="1" ht="21" x14ac:dyDescent="0.2">
      <c r="A261" s="9"/>
      <c r="B261" s="72">
        <v>10.035</v>
      </c>
      <c r="C261" s="26"/>
      <c r="D261" s="15" t="s">
        <v>91</v>
      </c>
      <c r="E261" s="45"/>
      <c r="F261" s="46"/>
    </row>
    <row r="262" spans="1:6" s="8" customFormat="1" ht="22" customHeight="1" x14ac:dyDescent="0.2">
      <c r="A262" s="9"/>
      <c r="B262" s="72">
        <v>10.036</v>
      </c>
      <c r="C262" s="26"/>
      <c r="D262" s="15" t="s">
        <v>92</v>
      </c>
      <c r="E262" s="45"/>
      <c r="F262" s="46"/>
    </row>
    <row r="263" spans="1:6" s="8" customFormat="1" ht="21" x14ac:dyDescent="0.2">
      <c r="A263" s="9"/>
      <c r="B263" s="72">
        <v>10.037000000000001</v>
      </c>
      <c r="C263" s="26"/>
      <c r="D263" s="15" t="s">
        <v>93</v>
      </c>
      <c r="E263" s="45"/>
      <c r="F263" s="46"/>
    </row>
    <row r="264" spans="1:6" s="8" customFormat="1" ht="23" customHeight="1" x14ac:dyDescent="0.2">
      <c r="A264" s="9"/>
      <c r="B264" s="72">
        <v>10.038</v>
      </c>
      <c r="C264" s="26"/>
      <c r="D264" s="15" t="s">
        <v>94</v>
      </c>
      <c r="E264" s="45"/>
      <c r="F264" s="46"/>
    </row>
    <row r="265" spans="1:6" s="8" customFormat="1" ht="105" x14ac:dyDescent="0.2">
      <c r="A265" s="9"/>
      <c r="B265" s="72">
        <v>10.039</v>
      </c>
      <c r="C265" s="26" t="s">
        <v>792</v>
      </c>
      <c r="D265" s="15" t="s">
        <v>793</v>
      </c>
      <c r="E265" s="45"/>
      <c r="F265" s="46"/>
    </row>
    <row r="266" spans="1:6" s="8" customFormat="1" ht="21" x14ac:dyDescent="0.2">
      <c r="A266" s="9"/>
      <c r="B266" s="72">
        <v>10.039999999999999</v>
      </c>
      <c r="C266" s="26"/>
      <c r="D266" s="15" t="s">
        <v>794</v>
      </c>
      <c r="E266" s="45"/>
      <c r="F266" s="46"/>
    </row>
    <row r="267" spans="1:6" s="8" customFormat="1" ht="21" x14ac:dyDescent="0.2">
      <c r="A267" s="9"/>
      <c r="B267" s="72">
        <v>10.041</v>
      </c>
      <c r="C267" s="26"/>
      <c r="D267" s="15" t="s">
        <v>795</v>
      </c>
      <c r="E267" s="45"/>
      <c r="F267" s="46"/>
    </row>
    <row r="268" spans="1:6" s="8" customFormat="1" ht="24" customHeight="1" x14ac:dyDescent="0.2">
      <c r="A268" s="9"/>
      <c r="B268" s="72">
        <v>10.042</v>
      </c>
      <c r="C268" s="26"/>
      <c r="D268" s="15" t="s">
        <v>796</v>
      </c>
      <c r="E268" s="45"/>
      <c r="F268" s="46"/>
    </row>
    <row r="269" spans="1:6" s="8" customFormat="1" ht="21" x14ac:dyDescent="0.2">
      <c r="A269" s="9"/>
      <c r="B269" s="72">
        <v>10.043000000000101</v>
      </c>
      <c r="C269" s="26"/>
      <c r="D269" s="15" t="s">
        <v>797</v>
      </c>
      <c r="E269" s="45"/>
      <c r="F269" s="46"/>
    </row>
    <row r="270" spans="1:6" s="8" customFormat="1" ht="21" x14ac:dyDescent="0.2">
      <c r="A270" s="9"/>
      <c r="B270" s="72">
        <v>10.0440000000001</v>
      </c>
      <c r="C270" s="26"/>
      <c r="D270" s="15" t="s">
        <v>798</v>
      </c>
      <c r="E270" s="45"/>
      <c r="F270" s="46"/>
    </row>
    <row r="271" spans="1:6" s="8" customFormat="1" ht="21" x14ac:dyDescent="0.2">
      <c r="A271" s="9"/>
      <c r="B271" s="72">
        <v>10.045000000000099</v>
      </c>
      <c r="C271" s="26"/>
      <c r="D271" s="15" t="s">
        <v>799</v>
      </c>
      <c r="E271" s="45"/>
      <c r="F271" s="46"/>
    </row>
    <row r="272" spans="1:6" s="8" customFormat="1" ht="21" x14ac:dyDescent="0.2">
      <c r="A272" s="9"/>
      <c r="B272" s="72">
        <v>10.046000000000101</v>
      </c>
      <c r="C272" s="26"/>
      <c r="D272" s="15" t="s">
        <v>800</v>
      </c>
      <c r="E272" s="45"/>
      <c r="F272" s="46"/>
    </row>
    <row r="273" spans="1:6" s="8" customFormat="1" ht="21" x14ac:dyDescent="0.2">
      <c r="A273" s="9"/>
      <c r="B273" s="72">
        <v>10.0470000000001</v>
      </c>
      <c r="C273" s="26"/>
      <c r="D273" s="15" t="s">
        <v>801</v>
      </c>
      <c r="E273" s="45"/>
      <c r="F273" s="46"/>
    </row>
    <row r="274" spans="1:6" s="8" customFormat="1" ht="21" x14ac:dyDescent="0.2">
      <c r="A274" s="9"/>
      <c r="B274" s="72">
        <v>10.0480000000001</v>
      </c>
      <c r="C274" s="26"/>
      <c r="D274" s="15" t="s">
        <v>802</v>
      </c>
      <c r="E274" s="45"/>
      <c r="F274" s="46"/>
    </row>
    <row r="275" spans="1:6" s="8" customFormat="1" ht="21" x14ac:dyDescent="0.2">
      <c r="A275" s="9"/>
      <c r="B275" s="72">
        <v>10.049000000000101</v>
      </c>
      <c r="C275" s="26"/>
      <c r="D275" s="15" t="s">
        <v>803</v>
      </c>
      <c r="E275" s="45"/>
      <c r="F275" s="46"/>
    </row>
    <row r="276" spans="1:6" s="8" customFormat="1" ht="21" x14ac:dyDescent="0.2">
      <c r="A276" s="9"/>
      <c r="B276" s="72">
        <v>10.0500000000001</v>
      </c>
      <c r="C276" s="26"/>
      <c r="D276" s="15" t="s">
        <v>804</v>
      </c>
      <c r="E276" s="45"/>
      <c r="F276" s="46"/>
    </row>
    <row r="277" spans="1:6" s="8" customFormat="1" ht="21" x14ac:dyDescent="0.2">
      <c r="A277" s="9"/>
      <c r="B277" s="72">
        <v>10.0510000000001</v>
      </c>
      <c r="C277" s="26"/>
      <c r="D277" s="15" t="s">
        <v>805</v>
      </c>
      <c r="E277" s="45"/>
      <c r="F277" s="46"/>
    </row>
    <row r="278" spans="1:6" s="8" customFormat="1" ht="42" x14ac:dyDescent="0.2">
      <c r="A278" s="9"/>
      <c r="B278" s="72">
        <v>10.052000000000101</v>
      </c>
      <c r="C278" s="26"/>
      <c r="D278" s="15" t="s">
        <v>1228</v>
      </c>
      <c r="E278" s="45"/>
      <c r="F278" s="46"/>
    </row>
    <row r="279" spans="1:6" s="8" customFormat="1" ht="21" x14ac:dyDescent="0.2">
      <c r="A279" s="9"/>
      <c r="B279" s="72">
        <v>10.0530000000001</v>
      </c>
      <c r="C279" s="26"/>
      <c r="D279" s="15" t="s">
        <v>806</v>
      </c>
      <c r="E279" s="45"/>
      <c r="F279" s="46"/>
    </row>
    <row r="280" spans="1:6" s="8" customFormat="1" ht="42" x14ac:dyDescent="0.2">
      <c r="A280" s="9"/>
      <c r="B280" s="72">
        <v>10.0540000000001</v>
      </c>
      <c r="C280" s="26"/>
      <c r="D280" s="15" t="s">
        <v>1176</v>
      </c>
      <c r="E280" s="45"/>
      <c r="F280" s="46"/>
    </row>
    <row r="281" spans="1:6" s="8" customFormat="1" ht="42" x14ac:dyDescent="0.2">
      <c r="A281" s="9"/>
      <c r="B281" s="72">
        <v>10.055000000000099</v>
      </c>
      <c r="C281" s="26"/>
      <c r="D281" s="15" t="s">
        <v>1229</v>
      </c>
      <c r="E281" s="45"/>
      <c r="F281" s="46"/>
    </row>
    <row r="282" spans="1:6" s="8" customFormat="1" ht="21" x14ac:dyDescent="0.2">
      <c r="A282" s="9"/>
      <c r="B282" s="72">
        <v>10.0560000000001</v>
      </c>
      <c r="C282" s="26"/>
      <c r="D282" s="15" t="s">
        <v>807</v>
      </c>
      <c r="E282" s="45"/>
      <c r="F282" s="46"/>
    </row>
    <row r="283" spans="1:6" s="8" customFormat="1" ht="21" x14ac:dyDescent="0.2">
      <c r="A283" s="9"/>
      <c r="B283" s="72">
        <v>10.0570000000001</v>
      </c>
      <c r="C283" s="26"/>
      <c r="D283" s="15" t="s">
        <v>808</v>
      </c>
      <c r="E283" s="45"/>
      <c r="F283" s="46"/>
    </row>
    <row r="284" spans="1:6" s="8" customFormat="1" ht="21" x14ac:dyDescent="0.2">
      <c r="A284" s="9"/>
      <c r="B284" s="72">
        <v>10.058000000000099</v>
      </c>
      <c r="C284" s="26"/>
      <c r="D284" s="15" t="s">
        <v>809</v>
      </c>
      <c r="E284" s="45"/>
      <c r="F284" s="46"/>
    </row>
    <row r="285" spans="1:6" s="8" customFormat="1" ht="21" x14ac:dyDescent="0.2">
      <c r="A285" s="9"/>
      <c r="B285" s="72">
        <v>10.059000000000101</v>
      </c>
      <c r="C285" s="26"/>
      <c r="D285" s="15" t="s">
        <v>810</v>
      </c>
      <c r="E285" s="45"/>
      <c r="F285" s="46"/>
    </row>
    <row r="286" spans="1:6" s="8" customFormat="1" ht="21" x14ac:dyDescent="0.2">
      <c r="A286" s="9"/>
      <c r="B286" s="72">
        <v>10.0600000000001</v>
      </c>
      <c r="C286" s="26"/>
      <c r="D286" s="15" t="s">
        <v>811</v>
      </c>
      <c r="E286" s="45"/>
      <c r="F286" s="46"/>
    </row>
    <row r="287" spans="1:6" s="8" customFormat="1" ht="26" customHeight="1" x14ac:dyDescent="0.2">
      <c r="A287" s="9"/>
      <c r="B287" s="72">
        <v>10.061000000000099</v>
      </c>
      <c r="C287" s="30" t="s">
        <v>98</v>
      </c>
      <c r="D287" s="15" t="s">
        <v>99</v>
      </c>
      <c r="E287" s="45"/>
      <c r="F287" s="46"/>
    </row>
    <row r="288" spans="1:6" s="8" customFormat="1" ht="42" x14ac:dyDescent="0.2">
      <c r="A288" s="9"/>
      <c r="B288" s="72">
        <v>10.062000000000101</v>
      </c>
      <c r="C288" s="30"/>
      <c r="D288" s="15" t="s">
        <v>333</v>
      </c>
      <c r="E288" s="45"/>
      <c r="F288" s="46"/>
    </row>
    <row r="289" spans="1:6" s="8" customFormat="1" ht="21" x14ac:dyDescent="0.2">
      <c r="A289" s="9"/>
      <c r="B289" s="72">
        <v>10.0630000000001</v>
      </c>
      <c r="C289" s="30" t="s">
        <v>100</v>
      </c>
      <c r="D289" s="15" t="s">
        <v>101</v>
      </c>
      <c r="E289" s="45"/>
      <c r="F289" s="46"/>
    </row>
    <row r="290" spans="1:6" s="8" customFormat="1" ht="42" x14ac:dyDescent="0.2">
      <c r="A290" s="9"/>
      <c r="B290" s="72">
        <v>10.0640000000001</v>
      </c>
      <c r="C290" s="30"/>
      <c r="D290" s="15" t="s">
        <v>102</v>
      </c>
      <c r="E290" s="45"/>
      <c r="F290" s="46"/>
    </row>
    <row r="291" spans="1:6" s="8" customFormat="1" ht="63" x14ac:dyDescent="0.2">
      <c r="A291" s="9"/>
      <c r="B291" s="72">
        <v>10.065000000000101</v>
      </c>
      <c r="C291" s="30"/>
      <c r="D291" s="15" t="s">
        <v>103</v>
      </c>
      <c r="E291" s="45"/>
      <c r="F291" s="46"/>
    </row>
    <row r="292" spans="1:6" s="8" customFormat="1" ht="21" x14ac:dyDescent="0.2">
      <c r="A292" s="9"/>
      <c r="B292" s="72">
        <v>10.0660000000001</v>
      </c>
      <c r="C292" s="30"/>
      <c r="D292" s="15" t="s">
        <v>104</v>
      </c>
      <c r="E292" s="45"/>
      <c r="F292" s="46"/>
    </row>
    <row r="293" spans="1:6" s="8" customFormat="1" ht="42" x14ac:dyDescent="0.2">
      <c r="A293" s="9"/>
      <c r="B293" s="72">
        <v>10.0670000000001</v>
      </c>
      <c r="C293" s="30"/>
      <c r="D293" s="15" t="s">
        <v>105</v>
      </c>
      <c r="E293" s="45"/>
      <c r="F293" s="46"/>
    </row>
    <row r="294" spans="1:6" s="8" customFormat="1" ht="21" x14ac:dyDescent="0.2">
      <c r="A294" s="9"/>
      <c r="B294" s="72">
        <v>10.068000000000101</v>
      </c>
      <c r="C294" s="30"/>
      <c r="D294" s="15" t="s">
        <v>106</v>
      </c>
      <c r="E294" s="45"/>
      <c r="F294" s="46"/>
    </row>
    <row r="295" spans="1:6" s="8" customFormat="1" ht="21" x14ac:dyDescent="0.2">
      <c r="A295" s="9"/>
      <c r="B295" s="72">
        <v>10.0690000000001</v>
      </c>
      <c r="C295" s="26" t="s">
        <v>749</v>
      </c>
      <c r="D295" s="15" t="s">
        <v>750</v>
      </c>
      <c r="E295" s="45"/>
      <c r="F295" s="46"/>
    </row>
    <row r="296" spans="1:6" s="8" customFormat="1" ht="21" x14ac:dyDescent="0.2">
      <c r="A296" s="9"/>
      <c r="B296" s="72">
        <v>10.0700000000001</v>
      </c>
      <c r="C296" s="26"/>
      <c r="D296" s="15" t="s">
        <v>751</v>
      </c>
      <c r="E296" s="45"/>
      <c r="F296" s="46"/>
    </row>
    <row r="297" spans="1:6" s="8" customFormat="1" ht="21" x14ac:dyDescent="0.2">
      <c r="A297" s="9"/>
      <c r="B297" s="72">
        <v>10.071000000000099</v>
      </c>
      <c r="C297" s="26"/>
      <c r="D297" s="15" t="s">
        <v>752</v>
      </c>
      <c r="E297" s="45"/>
      <c r="F297" s="46"/>
    </row>
    <row r="298" spans="1:6" s="8" customFormat="1" ht="42" x14ac:dyDescent="0.2">
      <c r="A298" s="9"/>
      <c r="B298" s="72">
        <v>10.0720000000001</v>
      </c>
      <c r="C298" s="26"/>
      <c r="D298" s="15" t="s">
        <v>1230</v>
      </c>
      <c r="E298" s="45"/>
      <c r="F298" s="46"/>
    </row>
    <row r="299" spans="1:6" s="8" customFormat="1" ht="42" x14ac:dyDescent="0.2">
      <c r="A299" s="9"/>
      <c r="B299" s="72">
        <v>10.0730000000001</v>
      </c>
      <c r="C299" s="26"/>
      <c r="D299" s="40" t="s">
        <v>1236</v>
      </c>
      <c r="E299" s="45"/>
      <c r="F299" s="46"/>
    </row>
    <row r="300" spans="1:6" s="8" customFormat="1" ht="42" x14ac:dyDescent="0.2">
      <c r="A300" s="9"/>
      <c r="B300" s="72">
        <v>10.074000000000099</v>
      </c>
      <c r="C300" s="26"/>
      <c r="D300" s="40" t="s">
        <v>1231</v>
      </c>
      <c r="E300" s="45"/>
      <c r="F300" s="46"/>
    </row>
    <row r="301" spans="1:6" s="8" customFormat="1" ht="42" x14ac:dyDescent="0.2">
      <c r="A301" s="9"/>
      <c r="B301" s="72">
        <v>10.075000000000101</v>
      </c>
      <c r="C301" s="26"/>
      <c r="D301" s="40" t="s">
        <v>1232</v>
      </c>
      <c r="E301" s="45"/>
      <c r="F301" s="46"/>
    </row>
    <row r="302" spans="1:6" s="8" customFormat="1" ht="42" x14ac:dyDescent="0.2">
      <c r="A302" s="9"/>
      <c r="B302" s="72">
        <v>10.0760000000001</v>
      </c>
      <c r="C302" s="26"/>
      <c r="D302" s="40" t="s">
        <v>1233</v>
      </c>
      <c r="E302" s="45"/>
      <c r="F302" s="46"/>
    </row>
    <row r="303" spans="1:6" s="8" customFormat="1" ht="42" x14ac:dyDescent="0.2">
      <c r="A303" s="9"/>
      <c r="B303" s="72">
        <v>10.077000000000099</v>
      </c>
      <c r="C303" s="26"/>
      <c r="D303" s="40" t="s">
        <v>1234</v>
      </c>
      <c r="E303" s="45"/>
      <c r="F303" s="46"/>
    </row>
    <row r="304" spans="1:6" s="8" customFormat="1" ht="63" x14ac:dyDescent="0.2">
      <c r="A304" s="9"/>
      <c r="B304" s="72">
        <v>10.078000000000101</v>
      </c>
      <c r="C304" s="26"/>
      <c r="D304" s="40" t="s">
        <v>1235</v>
      </c>
      <c r="E304" s="45"/>
      <c r="F304" s="46"/>
    </row>
    <row r="305" spans="1:6" s="8" customFormat="1" ht="21" x14ac:dyDescent="0.2">
      <c r="A305" s="9"/>
      <c r="B305" s="72">
        <v>10.0790000000001</v>
      </c>
      <c r="C305" s="26"/>
      <c r="D305" s="40" t="s">
        <v>1237</v>
      </c>
      <c r="E305" s="45"/>
      <c r="F305" s="46"/>
    </row>
    <row r="306" spans="1:6" s="8" customFormat="1" ht="63" x14ac:dyDescent="0.2">
      <c r="A306" s="9"/>
      <c r="B306" s="72">
        <v>10.0800000000001</v>
      </c>
      <c r="C306" s="26"/>
      <c r="D306" s="40" t="s">
        <v>1238</v>
      </c>
      <c r="E306" s="45"/>
      <c r="F306" s="46"/>
    </row>
    <row r="307" spans="1:6" s="8" customFormat="1" ht="24" customHeight="1" x14ac:dyDescent="0.2">
      <c r="A307" s="9"/>
      <c r="B307" s="72">
        <v>10.081000000000101</v>
      </c>
      <c r="C307" s="26"/>
      <c r="D307" s="40" t="s">
        <v>1239</v>
      </c>
      <c r="E307" s="45"/>
      <c r="F307" s="46"/>
    </row>
    <row r="308" spans="1:6" s="8" customFormat="1" ht="42" x14ac:dyDescent="0.2">
      <c r="A308" s="9"/>
      <c r="B308" s="72">
        <v>10.0820000000001</v>
      </c>
      <c r="C308" s="26"/>
      <c r="D308" s="40" t="s">
        <v>1240</v>
      </c>
      <c r="E308" s="45"/>
      <c r="F308" s="46"/>
    </row>
    <row r="309" spans="1:6" s="8" customFormat="1" ht="42" x14ac:dyDescent="0.2">
      <c r="A309" s="9"/>
      <c r="B309" s="72">
        <v>10.0830000000001</v>
      </c>
      <c r="C309" s="26"/>
      <c r="D309" s="40" t="s">
        <v>1241</v>
      </c>
      <c r="E309" s="45"/>
      <c r="F309" s="46"/>
    </row>
    <row r="310" spans="1:6" s="8" customFormat="1" ht="42" customHeight="1" x14ac:dyDescent="0.2">
      <c r="A310" s="9"/>
      <c r="B310" s="72">
        <v>10.084000000000101</v>
      </c>
      <c r="C310" s="26"/>
      <c r="D310" s="40" t="s">
        <v>1242</v>
      </c>
      <c r="E310" s="45"/>
      <c r="F310" s="46"/>
    </row>
    <row r="311" spans="1:6" s="24" customFormat="1" ht="63" x14ac:dyDescent="0.15">
      <c r="A311" s="9"/>
      <c r="B311" s="72">
        <v>10.0850000000001</v>
      </c>
      <c r="C311" s="26" t="s">
        <v>753</v>
      </c>
      <c r="D311" s="40" t="s">
        <v>1243</v>
      </c>
      <c r="E311" s="45"/>
      <c r="F311" s="46"/>
    </row>
    <row r="312" spans="1:6" s="8" customFormat="1" ht="46" customHeight="1" x14ac:dyDescent="0.2">
      <c r="A312" s="9"/>
      <c r="B312" s="72">
        <v>10.0860000000001</v>
      </c>
      <c r="C312" s="26" t="s">
        <v>754</v>
      </c>
      <c r="D312" s="40" t="s">
        <v>755</v>
      </c>
      <c r="E312" s="45"/>
      <c r="F312" s="46"/>
    </row>
    <row r="313" spans="1:6" s="8" customFormat="1" ht="64" customHeight="1" x14ac:dyDescent="0.2">
      <c r="A313" s="9"/>
      <c r="B313" s="72">
        <v>10.087000000000099</v>
      </c>
      <c r="C313" s="26" t="s">
        <v>756</v>
      </c>
      <c r="D313" s="40" t="s">
        <v>1244</v>
      </c>
      <c r="E313" s="45"/>
      <c r="F313" s="46"/>
    </row>
    <row r="314" spans="1:6" s="8" customFormat="1" ht="26" customHeight="1" x14ac:dyDescent="0.2">
      <c r="A314" s="9"/>
      <c r="B314" s="72">
        <v>10.0880000000001</v>
      </c>
      <c r="C314" s="26" t="s">
        <v>757</v>
      </c>
      <c r="D314" s="15" t="s">
        <v>758</v>
      </c>
      <c r="E314" s="45"/>
      <c r="F314" s="46"/>
    </row>
    <row r="315" spans="1:6" s="24" customFormat="1" ht="61" customHeight="1" x14ac:dyDescent="0.15">
      <c r="A315" s="9"/>
      <c r="B315" s="72">
        <v>10.0890000000001</v>
      </c>
      <c r="C315" s="26" t="s">
        <v>759</v>
      </c>
      <c r="D315" s="40" t="s">
        <v>1245</v>
      </c>
      <c r="E315" s="45"/>
      <c r="F315" s="46"/>
    </row>
    <row r="316" spans="1:6" s="8" customFormat="1" ht="63" x14ac:dyDescent="0.2">
      <c r="A316" s="9"/>
      <c r="B316" s="72">
        <v>10.090000000000099</v>
      </c>
      <c r="C316" s="26" t="s">
        <v>760</v>
      </c>
      <c r="D316" s="15" t="s">
        <v>761</v>
      </c>
      <c r="E316" s="45"/>
      <c r="F316" s="46"/>
    </row>
    <row r="317" spans="1:6" s="8" customFormat="1" ht="63" x14ac:dyDescent="0.2">
      <c r="A317" s="9"/>
      <c r="B317" s="72">
        <v>10.091000000000101</v>
      </c>
      <c r="C317" s="26"/>
      <c r="D317" s="15" t="s">
        <v>762</v>
      </c>
      <c r="E317" s="45"/>
      <c r="F317" s="46"/>
    </row>
    <row r="318" spans="1:6" s="8" customFormat="1" ht="63" x14ac:dyDescent="0.2">
      <c r="A318" s="9"/>
      <c r="B318" s="72">
        <v>10.0920000000001</v>
      </c>
      <c r="C318" s="26"/>
      <c r="D318" s="15" t="s">
        <v>763</v>
      </c>
      <c r="E318" s="45"/>
      <c r="F318" s="46"/>
    </row>
    <row r="319" spans="1:6" s="8" customFormat="1" ht="63" x14ac:dyDescent="0.2">
      <c r="A319" s="9"/>
      <c r="B319" s="72">
        <v>10.093000000000099</v>
      </c>
      <c r="C319" s="26"/>
      <c r="D319" s="15" t="s">
        <v>764</v>
      </c>
      <c r="E319" s="45"/>
      <c r="F319" s="46"/>
    </row>
    <row r="320" spans="1:6" s="8" customFormat="1" ht="63" x14ac:dyDescent="0.2">
      <c r="A320" s="9"/>
      <c r="B320" s="72">
        <v>10.094000000000101</v>
      </c>
      <c r="C320" s="26"/>
      <c r="D320" s="15" t="s">
        <v>765</v>
      </c>
      <c r="E320" s="45"/>
      <c r="F320" s="46"/>
    </row>
    <row r="321" spans="1:6" s="8" customFormat="1" ht="42" x14ac:dyDescent="0.2">
      <c r="A321" s="9"/>
      <c r="B321" s="72">
        <v>10.0950000000001</v>
      </c>
      <c r="C321" s="26"/>
      <c r="D321" s="15" t="s">
        <v>766</v>
      </c>
      <c r="E321" s="45"/>
      <c r="F321" s="46"/>
    </row>
    <row r="322" spans="1:6" s="8" customFormat="1" ht="63" x14ac:dyDescent="0.2">
      <c r="A322" s="9"/>
      <c r="B322" s="72">
        <v>10.0960000000001</v>
      </c>
      <c r="C322" s="26"/>
      <c r="D322" s="15" t="s">
        <v>767</v>
      </c>
      <c r="E322" s="45"/>
      <c r="F322" s="46"/>
    </row>
    <row r="323" spans="1:6" s="8" customFormat="1" ht="21" x14ac:dyDescent="0.2">
      <c r="A323" s="9"/>
      <c r="B323" s="72">
        <v>10.097000000000101</v>
      </c>
      <c r="C323" s="26"/>
      <c r="D323" s="15" t="s">
        <v>768</v>
      </c>
      <c r="E323" s="45"/>
      <c r="F323" s="46"/>
    </row>
    <row r="324" spans="1:6" s="8" customFormat="1" ht="42" x14ac:dyDescent="0.2">
      <c r="A324" s="9"/>
      <c r="B324" s="72">
        <v>10.0980000000001</v>
      </c>
      <c r="C324" s="26"/>
      <c r="D324" s="15" t="s">
        <v>769</v>
      </c>
      <c r="E324" s="45"/>
      <c r="F324" s="46"/>
    </row>
    <row r="325" spans="1:6" s="8" customFormat="1" ht="42" x14ac:dyDescent="0.2">
      <c r="A325" s="9"/>
      <c r="B325" s="72">
        <v>10.0990000000001</v>
      </c>
      <c r="C325" s="26"/>
      <c r="D325" s="15" t="s">
        <v>770</v>
      </c>
      <c r="E325" s="45"/>
      <c r="F325" s="46"/>
    </row>
    <row r="326" spans="1:6" s="8" customFormat="1" ht="21" x14ac:dyDescent="0.2">
      <c r="A326" s="9"/>
      <c r="B326" s="72">
        <v>10.100000000000099</v>
      </c>
      <c r="C326" s="26"/>
      <c r="D326" s="15" t="s">
        <v>771</v>
      </c>
      <c r="E326" s="45"/>
      <c r="F326" s="46"/>
    </row>
    <row r="327" spans="1:6" s="8" customFormat="1" ht="42" x14ac:dyDescent="0.2">
      <c r="A327" s="9"/>
      <c r="B327" s="72">
        <v>10.1010000000001</v>
      </c>
      <c r="C327" s="26"/>
      <c r="D327" s="15" t="s">
        <v>772</v>
      </c>
      <c r="E327" s="45"/>
      <c r="F327" s="46"/>
    </row>
    <row r="328" spans="1:6" s="8" customFormat="1" ht="42" x14ac:dyDescent="0.2">
      <c r="A328" s="9"/>
      <c r="B328" s="72">
        <v>10.1020000000001</v>
      </c>
      <c r="C328" s="26"/>
      <c r="D328" s="15" t="s">
        <v>773</v>
      </c>
      <c r="E328" s="45"/>
      <c r="F328" s="46"/>
    </row>
    <row r="329" spans="1:6" s="8" customFormat="1" ht="21" x14ac:dyDescent="0.2">
      <c r="A329" s="9"/>
      <c r="B329" s="72">
        <v>10.103000000000099</v>
      </c>
      <c r="C329" s="26"/>
      <c r="D329" s="15" t="s">
        <v>774</v>
      </c>
      <c r="E329" s="45"/>
      <c r="F329" s="46"/>
    </row>
    <row r="330" spans="1:6" s="8" customFormat="1" ht="21" x14ac:dyDescent="0.2">
      <c r="A330" s="9"/>
      <c r="B330" s="72">
        <v>10.1040000000001</v>
      </c>
      <c r="C330" s="26"/>
      <c r="D330" s="15" t="s">
        <v>775</v>
      </c>
      <c r="E330" s="45"/>
      <c r="F330" s="46"/>
    </row>
    <row r="331" spans="1:6" s="8" customFormat="1" ht="63" x14ac:dyDescent="0.2">
      <c r="A331" s="9"/>
      <c r="B331" s="72">
        <v>10.1050000000001</v>
      </c>
      <c r="C331" s="26"/>
      <c r="D331" s="15" t="s">
        <v>776</v>
      </c>
      <c r="E331" s="45"/>
      <c r="F331" s="46"/>
    </row>
    <row r="332" spans="1:6" s="8" customFormat="1" ht="105" x14ac:dyDescent="0.2">
      <c r="A332" s="9"/>
      <c r="B332" s="72">
        <v>10.106000000000099</v>
      </c>
      <c r="C332" s="26"/>
      <c r="D332" s="15" t="s">
        <v>777</v>
      </c>
      <c r="E332" s="45"/>
      <c r="F332" s="46"/>
    </row>
    <row r="333" spans="1:6" s="8" customFormat="1" ht="84" x14ac:dyDescent="0.2">
      <c r="A333" s="9"/>
      <c r="B333" s="72">
        <v>10.107000000000101</v>
      </c>
      <c r="C333" s="26"/>
      <c r="D333" s="15" t="s">
        <v>778</v>
      </c>
      <c r="E333" s="45"/>
      <c r="F333" s="46"/>
    </row>
    <row r="334" spans="1:6" s="8" customFormat="1" ht="84" x14ac:dyDescent="0.2">
      <c r="A334" s="9"/>
      <c r="B334" s="72">
        <v>10.1080000000001</v>
      </c>
      <c r="C334" s="26"/>
      <c r="D334" s="15" t="s">
        <v>779</v>
      </c>
      <c r="E334" s="45"/>
      <c r="F334" s="46"/>
    </row>
    <row r="335" spans="1:6" s="8" customFormat="1" ht="21" x14ac:dyDescent="0.2">
      <c r="A335" s="9"/>
      <c r="B335" s="72">
        <v>10.109000000000099</v>
      </c>
      <c r="C335" s="26"/>
      <c r="D335" s="15" t="s">
        <v>780</v>
      </c>
      <c r="E335" s="45"/>
      <c r="F335" s="46"/>
    </row>
    <row r="336" spans="1:6" s="8" customFormat="1" ht="21" x14ac:dyDescent="0.2">
      <c r="A336" s="9"/>
      <c r="B336" s="72">
        <v>10.110000000000101</v>
      </c>
      <c r="C336" s="26"/>
      <c r="D336" s="15" t="s">
        <v>781</v>
      </c>
      <c r="E336" s="45"/>
      <c r="F336" s="46"/>
    </row>
    <row r="337" spans="1:6" s="8" customFormat="1" ht="21" x14ac:dyDescent="0.2">
      <c r="A337" s="9"/>
      <c r="B337" s="72">
        <v>10.1110000000001</v>
      </c>
      <c r="C337" s="26"/>
      <c r="D337" s="15" t="s">
        <v>782</v>
      </c>
      <c r="E337" s="45"/>
      <c r="F337" s="46"/>
    </row>
    <row r="338" spans="1:6" s="8" customFormat="1" ht="21" x14ac:dyDescent="0.2">
      <c r="A338" s="9"/>
      <c r="B338" s="72">
        <v>10.1120000000001</v>
      </c>
      <c r="C338" s="26"/>
      <c r="D338" s="15" t="s">
        <v>783</v>
      </c>
      <c r="E338" s="45"/>
      <c r="F338" s="46"/>
    </row>
    <row r="339" spans="1:6" s="8" customFormat="1" ht="21" x14ac:dyDescent="0.2">
      <c r="A339" s="9"/>
      <c r="B339" s="72">
        <v>10.113000000000101</v>
      </c>
      <c r="C339" s="26"/>
      <c r="D339" s="15" t="s">
        <v>784</v>
      </c>
      <c r="E339" s="45"/>
      <c r="F339" s="46"/>
    </row>
    <row r="340" spans="1:6" s="8" customFormat="1" ht="42" x14ac:dyDescent="0.2">
      <c r="A340" s="9"/>
      <c r="B340" s="72">
        <v>10.1140000000001</v>
      </c>
      <c r="C340" s="26"/>
      <c r="D340" s="15" t="s">
        <v>785</v>
      </c>
      <c r="E340" s="45"/>
      <c r="F340" s="46"/>
    </row>
    <row r="341" spans="1:6" s="8" customFormat="1" ht="21" x14ac:dyDescent="0.2">
      <c r="A341" s="9"/>
      <c r="B341" s="72">
        <v>10.1150000000001</v>
      </c>
      <c r="C341" s="26"/>
      <c r="D341" s="15" t="s">
        <v>786</v>
      </c>
      <c r="E341" s="45"/>
      <c r="F341" s="46"/>
    </row>
    <row r="342" spans="1:6" s="8" customFormat="1" ht="21" x14ac:dyDescent="0.2">
      <c r="A342" s="9"/>
      <c r="B342" s="72">
        <v>10.116000000000099</v>
      </c>
      <c r="C342" s="26"/>
      <c r="D342" s="15" t="s">
        <v>787</v>
      </c>
      <c r="E342" s="45"/>
      <c r="F342" s="46"/>
    </row>
    <row r="343" spans="1:6" s="8" customFormat="1" ht="21" x14ac:dyDescent="0.2">
      <c r="A343" s="9"/>
      <c r="B343" s="72">
        <v>10.1170000000001</v>
      </c>
      <c r="C343" s="26"/>
      <c r="D343" s="15" t="s">
        <v>788</v>
      </c>
      <c r="E343" s="45"/>
      <c r="F343" s="46"/>
    </row>
    <row r="344" spans="1:6" s="8" customFormat="1" ht="21" x14ac:dyDescent="0.2">
      <c r="A344" s="9"/>
      <c r="B344" s="72">
        <v>10.1180000000001</v>
      </c>
      <c r="C344" s="26"/>
      <c r="D344" s="15" t="s">
        <v>789</v>
      </c>
      <c r="E344" s="45"/>
      <c r="F344" s="46"/>
    </row>
    <row r="345" spans="1:6" s="8" customFormat="1" ht="42" x14ac:dyDescent="0.2">
      <c r="A345" s="9"/>
      <c r="B345" s="72">
        <v>10.119000000000099</v>
      </c>
      <c r="C345" s="26"/>
      <c r="D345" s="15" t="s">
        <v>790</v>
      </c>
      <c r="E345" s="45"/>
      <c r="F345" s="46"/>
    </row>
    <row r="346" spans="1:6" s="8" customFormat="1" ht="63" x14ac:dyDescent="0.2">
      <c r="A346" s="9"/>
      <c r="B346" s="72">
        <v>10.1200000000001</v>
      </c>
      <c r="C346" s="26"/>
      <c r="D346" s="15" t="s">
        <v>791</v>
      </c>
      <c r="E346" s="45"/>
      <c r="F346" s="46"/>
    </row>
    <row r="347" spans="1:6" s="8" customFormat="1" ht="42" x14ac:dyDescent="0.2">
      <c r="A347" s="9"/>
      <c r="B347" s="72">
        <v>10.1210000000001</v>
      </c>
      <c r="C347" s="26" t="s">
        <v>812</v>
      </c>
      <c r="D347" s="15" t="s">
        <v>813</v>
      </c>
      <c r="E347" s="45"/>
      <c r="F347" s="46"/>
    </row>
    <row r="348" spans="1:6" s="8" customFormat="1" ht="21" x14ac:dyDescent="0.2">
      <c r="A348" s="9"/>
      <c r="B348" s="72">
        <v>10.122000000000099</v>
      </c>
      <c r="C348" s="26"/>
      <c r="D348" s="15" t="s">
        <v>814</v>
      </c>
      <c r="E348" s="45"/>
      <c r="F348" s="46"/>
    </row>
    <row r="349" spans="1:6" s="8" customFormat="1" ht="21" x14ac:dyDescent="0.2">
      <c r="A349" s="9"/>
      <c r="B349" s="72">
        <v>10.123000000000101</v>
      </c>
      <c r="C349" s="26"/>
      <c r="D349" s="15" t="s">
        <v>815</v>
      </c>
      <c r="E349" s="45"/>
      <c r="F349" s="46"/>
    </row>
    <row r="350" spans="1:6" s="8" customFormat="1" ht="21" x14ac:dyDescent="0.2">
      <c r="A350" s="9"/>
      <c r="B350" s="72">
        <v>10.1240000000001</v>
      </c>
      <c r="C350" s="26"/>
      <c r="D350" s="15" t="s">
        <v>816</v>
      </c>
      <c r="E350" s="45"/>
      <c r="F350" s="46"/>
    </row>
    <row r="351" spans="1:6" s="8" customFormat="1" ht="21" x14ac:dyDescent="0.2">
      <c r="A351" s="9"/>
      <c r="B351" s="72">
        <v>10.125000000000201</v>
      </c>
      <c r="C351" s="26"/>
      <c r="D351" s="15" t="s">
        <v>817</v>
      </c>
      <c r="E351" s="45"/>
      <c r="F351" s="46"/>
    </row>
    <row r="352" spans="1:6" s="8" customFormat="1" ht="21" x14ac:dyDescent="0.2">
      <c r="A352" s="9"/>
      <c r="B352" s="72">
        <v>10.1260000000002</v>
      </c>
      <c r="C352" s="26"/>
      <c r="D352" s="15" t="s">
        <v>818</v>
      </c>
      <c r="E352" s="45"/>
      <c r="F352" s="46"/>
    </row>
    <row r="353" spans="1:6" s="8" customFormat="1" ht="21" x14ac:dyDescent="0.2">
      <c r="A353" s="9"/>
      <c r="B353" s="72">
        <v>10.1270000000002</v>
      </c>
      <c r="C353" s="26"/>
      <c r="D353" s="15" t="s">
        <v>819</v>
      </c>
      <c r="E353" s="45"/>
      <c r="F353" s="46"/>
    </row>
    <row r="354" spans="1:6" s="8" customFormat="1" ht="21" x14ac:dyDescent="0.2">
      <c r="A354" s="9"/>
      <c r="B354" s="72">
        <v>10.128000000000201</v>
      </c>
      <c r="C354" s="26"/>
      <c r="D354" s="40" t="s">
        <v>1246</v>
      </c>
      <c r="E354" s="45"/>
      <c r="F354" s="46"/>
    </row>
    <row r="355" spans="1:6" s="8" customFormat="1" ht="21" x14ac:dyDescent="0.2">
      <c r="A355" s="9"/>
      <c r="B355" s="72">
        <v>10.1290000000002</v>
      </c>
      <c r="C355" s="26"/>
      <c r="D355" s="15" t="s">
        <v>820</v>
      </c>
      <c r="E355" s="45"/>
      <c r="F355" s="46"/>
    </row>
    <row r="356" spans="1:6" s="8" customFormat="1" ht="21" x14ac:dyDescent="0.2">
      <c r="A356" s="9"/>
      <c r="B356" s="72">
        <v>10.1300000000002</v>
      </c>
      <c r="C356" s="26"/>
      <c r="D356" s="40" t="s">
        <v>1247</v>
      </c>
      <c r="E356" s="45"/>
      <c r="F356" s="46"/>
    </row>
    <row r="357" spans="1:6" s="8" customFormat="1" ht="21" x14ac:dyDescent="0.2">
      <c r="A357" s="9"/>
      <c r="B357" s="72">
        <v>10.131000000000199</v>
      </c>
      <c r="C357" s="26"/>
      <c r="D357" s="15" t="s">
        <v>821</v>
      </c>
      <c r="E357" s="45"/>
      <c r="F357" s="46"/>
    </row>
    <row r="358" spans="1:6" s="8" customFormat="1" ht="42" x14ac:dyDescent="0.2">
      <c r="A358" s="9"/>
      <c r="B358" s="72">
        <v>10.1320000000002</v>
      </c>
      <c r="C358" s="26"/>
      <c r="D358" s="15" t="s">
        <v>822</v>
      </c>
      <c r="E358" s="45"/>
      <c r="F358" s="46"/>
    </row>
    <row r="359" spans="1:6" s="8" customFormat="1" ht="21" x14ac:dyDescent="0.2">
      <c r="A359" s="9"/>
      <c r="B359" s="72">
        <v>10.1330000000002</v>
      </c>
      <c r="C359" s="26" t="s">
        <v>823</v>
      </c>
      <c r="D359" s="15" t="s">
        <v>824</v>
      </c>
      <c r="E359" s="45"/>
      <c r="F359" s="46"/>
    </row>
    <row r="360" spans="1:6" s="8" customFormat="1" ht="21" x14ac:dyDescent="0.2">
      <c r="A360" s="9"/>
      <c r="B360" s="72">
        <v>10.134000000000199</v>
      </c>
      <c r="C360" s="26"/>
      <c r="D360" s="15" t="s">
        <v>825</v>
      </c>
      <c r="E360" s="45"/>
      <c r="F360" s="46"/>
    </row>
    <row r="361" spans="1:6" s="8" customFormat="1" ht="21" x14ac:dyDescent="0.2">
      <c r="A361" s="9"/>
      <c r="B361" s="72">
        <v>10.135000000000201</v>
      </c>
      <c r="C361" s="26"/>
      <c r="D361" s="15" t="s">
        <v>826</v>
      </c>
      <c r="E361" s="45"/>
      <c r="F361" s="46"/>
    </row>
    <row r="362" spans="1:6" s="8" customFormat="1" ht="21" x14ac:dyDescent="0.2">
      <c r="A362" s="9"/>
      <c r="B362" s="72">
        <v>10.1360000000002</v>
      </c>
      <c r="C362" s="26"/>
      <c r="D362" s="15" t="s">
        <v>827</v>
      </c>
      <c r="E362" s="45"/>
      <c r="F362" s="46"/>
    </row>
    <row r="363" spans="1:6" s="8" customFormat="1" ht="42" x14ac:dyDescent="0.2">
      <c r="A363" s="9"/>
      <c r="B363" s="72">
        <v>10.137000000000199</v>
      </c>
      <c r="C363" s="26"/>
      <c r="D363" s="15" t="s">
        <v>828</v>
      </c>
      <c r="E363" s="45"/>
      <c r="F363" s="46"/>
    </row>
    <row r="364" spans="1:6" s="8" customFormat="1" ht="42" x14ac:dyDescent="0.2">
      <c r="A364" s="9"/>
      <c r="B364" s="72">
        <v>10.138000000000201</v>
      </c>
      <c r="C364" s="26"/>
      <c r="D364" s="15" t="s">
        <v>829</v>
      </c>
      <c r="E364" s="45"/>
      <c r="F364" s="46"/>
    </row>
    <row r="365" spans="1:6" s="8" customFormat="1" ht="63" x14ac:dyDescent="0.2">
      <c r="A365" s="9"/>
      <c r="B365" s="72">
        <v>10.1390000000002</v>
      </c>
      <c r="C365" s="26"/>
      <c r="D365" s="15" t="s">
        <v>830</v>
      </c>
      <c r="E365" s="45"/>
      <c r="F365" s="46"/>
    </row>
    <row r="366" spans="1:6" s="8" customFormat="1" ht="42" x14ac:dyDescent="0.2">
      <c r="A366" s="9"/>
      <c r="B366" s="72">
        <v>10.1400000000002</v>
      </c>
      <c r="C366" s="25"/>
      <c r="D366" s="15" t="s">
        <v>832</v>
      </c>
      <c r="E366" s="45"/>
      <c r="F366" s="46"/>
    </row>
    <row r="367" spans="1:6" s="8" customFormat="1" ht="63" x14ac:dyDescent="0.2">
      <c r="A367" s="9"/>
      <c r="B367" s="72">
        <v>10.141000000000201</v>
      </c>
      <c r="C367" s="26" t="s">
        <v>115</v>
      </c>
      <c r="D367" s="15" t="s">
        <v>831</v>
      </c>
      <c r="E367" s="45"/>
      <c r="F367" s="46"/>
    </row>
    <row r="368" spans="1:6" s="8" customFormat="1" ht="21" x14ac:dyDescent="0.2">
      <c r="A368" s="9"/>
      <c r="B368" s="72">
        <v>10.1420000000002</v>
      </c>
      <c r="C368" s="26"/>
      <c r="D368" s="15" t="s">
        <v>391</v>
      </c>
      <c r="E368" s="45"/>
      <c r="F368" s="46"/>
    </row>
    <row r="369" spans="1:6" s="8" customFormat="1" ht="42" x14ac:dyDescent="0.2">
      <c r="A369" s="9"/>
      <c r="B369" s="72">
        <v>10.1430000000002</v>
      </c>
      <c r="C369" s="26"/>
      <c r="D369" s="15" t="s">
        <v>329</v>
      </c>
      <c r="E369" s="45"/>
      <c r="F369" s="46"/>
    </row>
    <row r="370" spans="1:6" s="8" customFormat="1" ht="42" x14ac:dyDescent="0.2">
      <c r="A370" s="9"/>
      <c r="B370" s="72">
        <v>10.144000000000201</v>
      </c>
      <c r="C370" s="26"/>
      <c r="D370" s="15" t="s">
        <v>330</v>
      </c>
      <c r="E370" s="45"/>
      <c r="F370" s="46"/>
    </row>
    <row r="371" spans="1:6" s="8" customFormat="1" ht="42" x14ac:dyDescent="0.2">
      <c r="A371" s="9"/>
      <c r="B371" s="72">
        <v>10.1450000000002</v>
      </c>
      <c r="C371" s="26"/>
      <c r="D371" s="15" t="s">
        <v>331</v>
      </c>
      <c r="E371" s="45"/>
      <c r="F371" s="46"/>
    </row>
    <row r="372" spans="1:6" s="8" customFormat="1" ht="42" x14ac:dyDescent="0.2">
      <c r="A372" s="9"/>
      <c r="B372" s="72">
        <v>10.1460000000002</v>
      </c>
      <c r="C372" s="26"/>
      <c r="D372" s="15" t="s">
        <v>423</v>
      </c>
      <c r="E372" s="45"/>
      <c r="F372" s="46"/>
    </row>
    <row r="373" spans="1:6" s="8" customFormat="1" ht="42" x14ac:dyDescent="0.2">
      <c r="A373" s="9"/>
      <c r="B373" s="72">
        <v>10.147000000000199</v>
      </c>
      <c r="C373" s="26"/>
      <c r="D373" s="15" t="s">
        <v>334</v>
      </c>
      <c r="E373" s="45"/>
      <c r="F373" s="46"/>
    </row>
    <row r="374" spans="1:6" s="8" customFormat="1" ht="21" x14ac:dyDescent="0.2">
      <c r="A374" s="9"/>
      <c r="B374" s="72">
        <v>10.1480000000002</v>
      </c>
      <c r="C374" s="26"/>
      <c r="D374" s="15" t="s">
        <v>332</v>
      </c>
      <c r="E374" s="45"/>
      <c r="F374" s="46"/>
    </row>
    <row r="375" spans="1:6" s="8" customFormat="1" ht="42" x14ac:dyDescent="0.2">
      <c r="A375" s="9"/>
      <c r="B375" s="72">
        <v>10.1490000000002</v>
      </c>
      <c r="C375" s="26" t="s">
        <v>838</v>
      </c>
      <c r="D375" s="15" t="s">
        <v>198</v>
      </c>
      <c r="E375" s="45"/>
      <c r="F375" s="46"/>
    </row>
    <row r="376" spans="1:6" s="8" customFormat="1" ht="42" x14ac:dyDescent="0.2">
      <c r="A376" s="9"/>
      <c r="B376" s="72">
        <v>10.150000000000199</v>
      </c>
      <c r="C376" s="26"/>
      <c r="D376" s="15" t="s">
        <v>380</v>
      </c>
      <c r="E376" s="45"/>
      <c r="F376" s="46"/>
    </row>
    <row r="377" spans="1:6" s="8" customFormat="1" ht="42" x14ac:dyDescent="0.2">
      <c r="A377" s="9"/>
      <c r="B377" s="72">
        <v>10.151000000000201</v>
      </c>
      <c r="C377" s="26"/>
      <c r="D377" s="15" t="s">
        <v>381</v>
      </c>
      <c r="E377" s="45"/>
      <c r="F377" s="46"/>
    </row>
    <row r="378" spans="1:6" s="8" customFormat="1" ht="42" x14ac:dyDescent="0.2">
      <c r="A378" s="9"/>
      <c r="B378" s="72">
        <v>10.1520000000002</v>
      </c>
      <c r="C378" s="26"/>
      <c r="D378" s="15" t="s">
        <v>199</v>
      </c>
      <c r="E378" s="45"/>
      <c r="F378" s="46"/>
    </row>
    <row r="379" spans="1:6" s="8" customFormat="1" ht="42" x14ac:dyDescent="0.2">
      <c r="A379" s="9"/>
      <c r="B379" s="72">
        <v>10.153000000000199</v>
      </c>
      <c r="C379" s="26"/>
      <c r="D379" s="15" t="s">
        <v>382</v>
      </c>
      <c r="E379" s="45"/>
      <c r="F379" s="46"/>
    </row>
    <row r="380" spans="1:6" s="8" customFormat="1" ht="42" x14ac:dyDescent="0.2">
      <c r="A380" s="9"/>
      <c r="B380" s="72">
        <v>10.154000000000201</v>
      </c>
      <c r="C380" s="26"/>
      <c r="D380" s="15" t="s">
        <v>430</v>
      </c>
      <c r="E380" s="45"/>
      <c r="F380" s="46"/>
    </row>
    <row r="381" spans="1:6" s="8" customFormat="1" ht="42" x14ac:dyDescent="0.2">
      <c r="A381" s="9"/>
      <c r="B381" s="72">
        <v>10.1550000000002</v>
      </c>
      <c r="C381" s="26"/>
      <c r="D381" s="15" t="s">
        <v>839</v>
      </c>
      <c r="E381" s="45"/>
      <c r="F381" s="46"/>
    </row>
    <row r="382" spans="1:6" s="8" customFormat="1" ht="63" x14ac:dyDescent="0.2">
      <c r="A382" s="9"/>
      <c r="B382" s="72">
        <v>10.1560000000002</v>
      </c>
      <c r="C382" s="26"/>
      <c r="D382" s="15" t="s">
        <v>840</v>
      </c>
      <c r="E382" s="45"/>
      <c r="F382" s="46"/>
    </row>
    <row r="383" spans="1:6" s="8" customFormat="1" ht="42" x14ac:dyDescent="0.2">
      <c r="A383" s="9"/>
      <c r="B383" s="72">
        <v>10.157000000000201</v>
      </c>
      <c r="C383" s="26"/>
      <c r="D383" s="15" t="s">
        <v>841</v>
      </c>
      <c r="E383" s="45"/>
      <c r="F383" s="46"/>
    </row>
    <row r="384" spans="1:6" s="8" customFormat="1" ht="21" x14ac:dyDescent="0.2">
      <c r="A384" s="9"/>
      <c r="B384" s="72">
        <v>10.1580000000002</v>
      </c>
      <c r="C384" s="26"/>
      <c r="D384" s="15" t="s">
        <v>842</v>
      </c>
      <c r="E384" s="45"/>
      <c r="F384" s="46"/>
    </row>
    <row r="385" spans="1:6" s="8" customFormat="1" ht="21" x14ac:dyDescent="0.2">
      <c r="A385" s="9"/>
      <c r="B385" s="72">
        <v>10.1590000000002</v>
      </c>
      <c r="C385" s="26"/>
      <c r="D385" s="15" t="s">
        <v>843</v>
      </c>
      <c r="E385" s="45"/>
      <c r="F385" s="46"/>
    </row>
    <row r="386" spans="1:6" s="8" customFormat="1" ht="21" x14ac:dyDescent="0.2">
      <c r="A386" s="9"/>
      <c r="B386" s="72">
        <v>10.160000000000201</v>
      </c>
      <c r="C386" s="26"/>
      <c r="D386" s="15" t="s">
        <v>844</v>
      </c>
      <c r="E386" s="45"/>
      <c r="F386" s="46"/>
    </row>
    <row r="387" spans="1:6" s="8" customFormat="1" ht="21" x14ac:dyDescent="0.2">
      <c r="A387" s="9"/>
      <c r="B387" s="72">
        <v>10.1610000000002</v>
      </c>
      <c r="C387" s="26" t="s">
        <v>845</v>
      </c>
      <c r="D387" s="15" t="s">
        <v>846</v>
      </c>
      <c r="E387" s="45"/>
      <c r="F387" s="46"/>
    </row>
    <row r="388" spans="1:6" s="8" customFormat="1" ht="21" x14ac:dyDescent="0.2">
      <c r="A388" s="9"/>
      <c r="B388" s="72">
        <v>10.1620000000002</v>
      </c>
      <c r="C388" s="26"/>
      <c r="D388" s="15" t="s">
        <v>847</v>
      </c>
      <c r="E388" s="45"/>
      <c r="F388" s="46"/>
    </row>
    <row r="389" spans="1:6" s="8" customFormat="1" ht="21" x14ac:dyDescent="0.2">
      <c r="A389" s="9"/>
      <c r="B389" s="72">
        <v>10.163000000000199</v>
      </c>
      <c r="C389" s="26"/>
      <c r="D389" s="15" t="s">
        <v>848</v>
      </c>
      <c r="E389" s="45"/>
      <c r="F389" s="46"/>
    </row>
    <row r="390" spans="1:6" s="8" customFormat="1" ht="42" x14ac:dyDescent="0.2">
      <c r="A390" s="9"/>
      <c r="B390" s="72">
        <v>10.1640000000002</v>
      </c>
      <c r="C390" s="26"/>
      <c r="D390" s="15" t="s">
        <v>849</v>
      </c>
      <c r="E390" s="45"/>
      <c r="F390" s="46"/>
    </row>
    <row r="391" spans="1:6" s="8" customFormat="1" ht="21" x14ac:dyDescent="0.2">
      <c r="A391" s="9"/>
      <c r="B391" s="72">
        <v>10.1650000000002</v>
      </c>
      <c r="C391" s="26"/>
      <c r="D391" s="15" t="s">
        <v>850</v>
      </c>
      <c r="E391" s="45"/>
      <c r="F391" s="46"/>
    </row>
    <row r="392" spans="1:6" s="8" customFormat="1" ht="21" x14ac:dyDescent="0.2">
      <c r="A392" s="9"/>
      <c r="B392" s="72">
        <v>10.166000000000199</v>
      </c>
      <c r="C392" s="26"/>
      <c r="D392" s="15" t="s">
        <v>851</v>
      </c>
      <c r="E392" s="45"/>
      <c r="F392" s="46"/>
    </row>
    <row r="393" spans="1:6" s="8" customFormat="1" ht="21" x14ac:dyDescent="0.2">
      <c r="A393" s="9"/>
      <c r="B393" s="72">
        <v>10.167000000000201</v>
      </c>
      <c r="C393" s="26"/>
      <c r="D393" s="15" t="s">
        <v>852</v>
      </c>
      <c r="E393" s="45"/>
      <c r="F393" s="46"/>
    </row>
    <row r="394" spans="1:6" s="8" customFormat="1" ht="21" x14ac:dyDescent="0.2">
      <c r="A394" s="9"/>
      <c r="B394" s="72">
        <v>10.1680000000002</v>
      </c>
      <c r="C394" s="26"/>
      <c r="D394" s="15" t="s">
        <v>853</v>
      </c>
      <c r="E394" s="45"/>
      <c r="F394" s="46"/>
    </row>
    <row r="395" spans="1:6" s="8" customFormat="1" ht="21" x14ac:dyDescent="0.2">
      <c r="A395" s="9"/>
      <c r="B395" s="72">
        <v>10.169000000000199</v>
      </c>
      <c r="C395" s="26"/>
      <c r="D395" s="15" t="s">
        <v>854</v>
      </c>
      <c r="E395" s="45"/>
      <c r="F395" s="46"/>
    </row>
    <row r="396" spans="1:6" s="8" customFormat="1" ht="21" x14ac:dyDescent="0.2">
      <c r="A396" s="9"/>
      <c r="B396" s="72">
        <v>10.170000000000201</v>
      </c>
      <c r="C396" s="26"/>
      <c r="D396" s="15" t="s">
        <v>855</v>
      </c>
      <c r="E396" s="45"/>
      <c r="F396" s="46"/>
    </row>
    <row r="397" spans="1:6" s="8" customFormat="1" ht="21" x14ac:dyDescent="0.2">
      <c r="A397" s="9"/>
      <c r="B397" s="72">
        <v>10.1710000000002</v>
      </c>
      <c r="C397" s="26"/>
      <c r="D397" s="15" t="s">
        <v>856</v>
      </c>
      <c r="E397" s="45"/>
      <c r="F397" s="46"/>
    </row>
    <row r="398" spans="1:6" s="8" customFormat="1" ht="21" x14ac:dyDescent="0.2">
      <c r="A398" s="9"/>
      <c r="B398" s="72">
        <v>10.1720000000002</v>
      </c>
      <c r="C398" s="26"/>
      <c r="D398" s="15" t="s">
        <v>857</v>
      </c>
      <c r="E398" s="45"/>
      <c r="F398" s="46"/>
    </row>
    <row r="399" spans="1:6" s="8" customFormat="1" ht="21" x14ac:dyDescent="0.2">
      <c r="A399" s="9"/>
      <c r="B399" s="72">
        <v>10.173000000000201</v>
      </c>
      <c r="C399" s="26"/>
      <c r="D399" s="15" t="s">
        <v>858</v>
      </c>
      <c r="E399" s="45"/>
      <c r="F399" s="46"/>
    </row>
    <row r="400" spans="1:6" s="8" customFormat="1" ht="21" x14ac:dyDescent="0.2">
      <c r="A400" s="9"/>
      <c r="B400" s="72">
        <v>10.1740000000002</v>
      </c>
      <c r="C400" s="26"/>
      <c r="D400" s="15" t="s">
        <v>859</v>
      </c>
      <c r="E400" s="45"/>
      <c r="F400" s="46"/>
    </row>
    <row r="401" spans="1:6" s="8" customFormat="1" ht="21" x14ac:dyDescent="0.2">
      <c r="A401" s="9"/>
      <c r="B401" s="72">
        <v>10.1750000000002</v>
      </c>
      <c r="C401" s="26"/>
      <c r="D401" s="15" t="s">
        <v>860</v>
      </c>
      <c r="E401" s="45"/>
      <c r="F401" s="46"/>
    </row>
    <row r="402" spans="1:6" s="8" customFormat="1" ht="21" x14ac:dyDescent="0.2">
      <c r="A402" s="9"/>
      <c r="B402" s="72">
        <v>10.176000000000201</v>
      </c>
      <c r="C402" s="26"/>
      <c r="D402" s="15" t="s">
        <v>861</v>
      </c>
      <c r="E402" s="45"/>
      <c r="F402" s="46"/>
    </row>
    <row r="403" spans="1:6" s="8" customFormat="1" ht="21" x14ac:dyDescent="0.2">
      <c r="A403" s="9"/>
      <c r="B403" s="72">
        <v>10.1770000000002</v>
      </c>
      <c r="C403" s="26"/>
      <c r="D403" s="15" t="s">
        <v>862</v>
      </c>
      <c r="E403" s="45"/>
      <c r="F403" s="46"/>
    </row>
    <row r="404" spans="1:6" s="8" customFormat="1" ht="105" x14ac:dyDescent="0.2">
      <c r="A404" s="9"/>
      <c r="B404" s="72">
        <v>10.1780000000002</v>
      </c>
      <c r="C404" s="26" t="s">
        <v>946</v>
      </c>
      <c r="D404" s="15" t="s">
        <v>112</v>
      </c>
      <c r="E404" s="45"/>
      <c r="F404" s="46"/>
    </row>
    <row r="405" spans="1:6" s="8" customFormat="1" ht="42" x14ac:dyDescent="0.2">
      <c r="A405" s="9"/>
      <c r="B405" s="72">
        <v>10.179000000000199</v>
      </c>
      <c r="C405" s="26"/>
      <c r="D405" s="15" t="s">
        <v>113</v>
      </c>
      <c r="E405" s="45"/>
      <c r="F405" s="46"/>
    </row>
    <row r="406" spans="1:6" s="8" customFormat="1" ht="21" x14ac:dyDescent="0.2">
      <c r="A406" s="9"/>
      <c r="B406" s="72">
        <v>10.1800000000002</v>
      </c>
      <c r="C406" s="26"/>
      <c r="D406" s="15" t="s">
        <v>114</v>
      </c>
      <c r="E406" s="45"/>
      <c r="F406" s="46"/>
    </row>
    <row r="407" spans="1:6" s="8" customFormat="1" ht="42" x14ac:dyDescent="0.2">
      <c r="A407" s="9"/>
      <c r="B407" s="72">
        <v>10.1810000000002</v>
      </c>
      <c r="C407" s="26"/>
      <c r="D407" s="15" t="s">
        <v>422</v>
      </c>
      <c r="E407" s="45"/>
      <c r="F407" s="46"/>
    </row>
    <row r="408" spans="1:6" s="8" customFormat="1" ht="21" x14ac:dyDescent="0.2">
      <c r="A408" s="9"/>
      <c r="B408" s="72">
        <v>10.182000000000199</v>
      </c>
      <c r="C408" s="26"/>
      <c r="D408" s="15" t="s">
        <v>316</v>
      </c>
      <c r="E408" s="45"/>
      <c r="F408" s="46"/>
    </row>
    <row r="409" spans="1:6" s="8" customFormat="1" ht="21" x14ac:dyDescent="0.2">
      <c r="A409" s="9"/>
      <c r="B409" s="72">
        <v>10.183000000000201</v>
      </c>
      <c r="C409" s="26" t="s">
        <v>107</v>
      </c>
      <c r="D409" s="15" t="s">
        <v>108</v>
      </c>
      <c r="E409" s="45"/>
      <c r="F409" s="46"/>
    </row>
    <row r="410" spans="1:6" s="8" customFormat="1" ht="42" x14ac:dyDescent="0.2">
      <c r="A410" s="9"/>
      <c r="B410" s="72">
        <v>10.1840000000002</v>
      </c>
      <c r="C410" s="26"/>
      <c r="D410" s="15" t="s">
        <v>109</v>
      </c>
      <c r="E410" s="45"/>
      <c r="F410" s="46"/>
    </row>
    <row r="411" spans="1:6" s="8" customFormat="1" ht="21" x14ac:dyDescent="0.2">
      <c r="A411" s="9"/>
      <c r="B411" s="72">
        <v>10.185000000000199</v>
      </c>
      <c r="C411" s="26"/>
      <c r="D411" s="15" t="s">
        <v>104</v>
      </c>
      <c r="E411" s="45"/>
      <c r="F411" s="46"/>
    </row>
    <row r="412" spans="1:6" s="8" customFormat="1" ht="42" x14ac:dyDescent="0.2">
      <c r="A412" s="9"/>
      <c r="B412" s="72">
        <v>10.186000000000201</v>
      </c>
      <c r="C412" s="26"/>
      <c r="D412" s="15" t="s">
        <v>105</v>
      </c>
      <c r="E412" s="45"/>
      <c r="F412" s="46"/>
    </row>
    <row r="413" spans="1:6" s="8" customFormat="1" ht="42" x14ac:dyDescent="0.2">
      <c r="A413" s="9"/>
      <c r="B413" s="72">
        <v>10.1870000000002</v>
      </c>
      <c r="C413" s="26"/>
      <c r="D413" s="15" t="s">
        <v>110</v>
      </c>
      <c r="E413" s="45"/>
      <c r="F413" s="46"/>
    </row>
    <row r="414" spans="1:6" s="8" customFormat="1" ht="42" x14ac:dyDescent="0.2">
      <c r="A414" s="9"/>
      <c r="B414" s="72">
        <v>10.1880000000002</v>
      </c>
      <c r="C414" s="26"/>
      <c r="D414" s="15" t="s">
        <v>111</v>
      </c>
      <c r="E414" s="45"/>
      <c r="F414" s="46"/>
    </row>
    <row r="415" spans="1:6" s="8" customFormat="1" ht="42" x14ac:dyDescent="0.2">
      <c r="A415" s="9"/>
      <c r="B415" s="72">
        <v>10.189000000000201</v>
      </c>
      <c r="C415" s="26"/>
      <c r="D415" s="15" t="s">
        <v>419</v>
      </c>
      <c r="E415" s="45"/>
      <c r="F415" s="46"/>
    </row>
    <row r="416" spans="1:6" s="8" customFormat="1" ht="21" x14ac:dyDescent="0.2">
      <c r="A416" s="9"/>
      <c r="B416" s="72">
        <v>10.1900000000002</v>
      </c>
      <c r="C416" s="26"/>
      <c r="D416" s="15" t="s">
        <v>420</v>
      </c>
      <c r="E416" s="45"/>
      <c r="F416" s="46"/>
    </row>
    <row r="417" spans="1:6" s="8" customFormat="1" ht="42" x14ac:dyDescent="0.2">
      <c r="A417" s="9"/>
      <c r="B417" s="72">
        <v>10.1910000000002</v>
      </c>
      <c r="C417" s="26"/>
      <c r="D417" s="15" t="s">
        <v>313</v>
      </c>
      <c r="E417" s="45"/>
      <c r="F417" s="46"/>
    </row>
    <row r="418" spans="1:6" s="8" customFormat="1" ht="42" x14ac:dyDescent="0.2">
      <c r="A418" s="9"/>
      <c r="B418" s="72">
        <v>10.192000000000199</v>
      </c>
      <c r="C418" s="26"/>
      <c r="D418" s="15" t="s">
        <v>314</v>
      </c>
      <c r="E418" s="45"/>
      <c r="F418" s="46"/>
    </row>
    <row r="419" spans="1:6" s="8" customFormat="1" ht="42" x14ac:dyDescent="0.2">
      <c r="A419" s="9"/>
      <c r="B419" s="72">
        <v>10.1930000000002</v>
      </c>
      <c r="C419" s="26"/>
      <c r="D419" s="15" t="s">
        <v>421</v>
      </c>
      <c r="E419" s="45"/>
      <c r="F419" s="46"/>
    </row>
    <row r="420" spans="1:6" s="8" customFormat="1" ht="21" x14ac:dyDescent="0.2">
      <c r="A420" s="9"/>
      <c r="B420" s="72">
        <v>10.1940000000002</v>
      </c>
      <c r="C420" s="26"/>
      <c r="D420" s="15" t="s">
        <v>315</v>
      </c>
      <c r="E420" s="45"/>
      <c r="F420" s="46"/>
    </row>
    <row r="421" spans="1:6" s="8" customFormat="1" ht="42" x14ac:dyDescent="0.2">
      <c r="A421" s="9"/>
      <c r="B421" s="72">
        <v>10.195000000000199</v>
      </c>
      <c r="C421" s="145" t="s">
        <v>125</v>
      </c>
      <c r="D421" s="15" t="s">
        <v>126</v>
      </c>
      <c r="E421" s="45"/>
      <c r="F421" s="46"/>
    </row>
    <row r="422" spans="1:6" s="8" customFormat="1" ht="42" x14ac:dyDescent="0.2">
      <c r="A422" s="9"/>
      <c r="B422" s="72">
        <v>10.1960000000002</v>
      </c>
      <c r="C422" s="146"/>
      <c r="D422" s="15" t="s">
        <v>127</v>
      </c>
      <c r="E422" s="45"/>
      <c r="F422" s="46"/>
    </row>
    <row r="423" spans="1:6" s="8" customFormat="1" ht="21" x14ac:dyDescent="0.2">
      <c r="A423" s="9"/>
      <c r="B423" s="72">
        <v>10.1970000000002</v>
      </c>
      <c r="C423" s="146"/>
      <c r="D423" s="15" t="s">
        <v>128</v>
      </c>
      <c r="E423" s="45"/>
      <c r="F423" s="46"/>
    </row>
    <row r="424" spans="1:6" s="8" customFormat="1" ht="42" x14ac:dyDescent="0.2">
      <c r="A424" s="9"/>
      <c r="B424" s="72">
        <v>10.198000000000199</v>
      </c>
      <c r="C424" s="146"/>
      <c r="D424" s="15" t="s">
        <v>129</v>
      </c>
      <c r="E424" s="45"/>
      <c r="F424" s="46"/>
    </row>
    <row r="425" spans="1:6" s="8" customFormat="1" ht="23" customHeight="1" x14ac:dyDescent="0.2">
      <c r="A425" s="9"/>
      <c r="B425" s="72">
        <v>10.199000000000201</v>
      </c>
      <c r="C425" s="147"/>
      <c r="D425" s="15" t="s">
        <v>130</v>
      </c>
      <c r="E425" s="45"/>
      <c r="F425" s="46"/>
    </row>
    <row r="426" spans="1:6" s="8" customFormat="1" ht="84" x14ac:dyDescent="0.2">
      <c r="A426" s="9"/>
      <c r="B426" s="72">
        <v>10.2000000000002</v>
      </c>
      <c r="C426" s="47" t="s">
        <v>131</v>
      </c>
      <c r="D426" s="15" t="s">
        <v>132</v>
      </c>
      <c r="E426" s="45"/>
      <c r="F426" s="46"/>
    </row>
    <row r="427" spans="1:6" s="8" customFormat="1" ht="42" x14ac:dyDescent="0.2">
      <c r="A427" s="9"/>
      <c r="B427" s="72">
        <v>10.201000000000199</v>
      </c>
      <c r="C427" s="145" t="s">
        <v>432</v>
      </c>
      <c r="D427" s="15" t="s">
        <v>133</v>
      </c>
      <c r="E427" s="45"/>
      <c r="F427" s="46"/>
    </row>
    <row r="428" spans="1:6" s="8" customFormat="1" ht="42" x14ac:dyDescent="0.2">
      <c r="A428" s="9"/>
      <c r="B428" s="72">
        <v>10.202000000000201</v>
      </c>
      <c r="C428" s="147"/>
      <c r="D428" s="15" t="s">
        <v>431</v>
      </c>
      <c r="E428" s="45"/>
      <c r="F428" s="46"/>
    </row>
    <row r="429" spans="1:6" s="8" customFormat="1" ht="42" x14ac:dyDescent="0.2">
      <c r="A429" s="9"/>
      <c r="B429" s="72">
        <v>10.2030000000002</v>
      </c>
      <c r="C429" s="145" t="s">
        <v>134</v>
      </c>
      <c r="D429" s="15" t="s">
        <v>135</v>
      </c>
      <c r="E429" s="45"/>
      <c r="F429" s="46"/>
    </row>
    <row r="430" spans="1:6" s="8" customFormat="1" ht="21" x14ac:dyDescent="0.2">
      <c r="A430" s="9"/>
      <c r="B430" s="72">
        <v>10.2040000000002</v>
      </c>
      <c r="C430" s="146"/>
      <c r="D430" s="15" t="s">
        <v>136</v>
      </c>
      <c r="E430" s="45"/>
      <c r="F430" s="46"/>
    </row>
    <row r="431" spans="1:6" s="8" customFormat="1" ht="21" x14ac:dyDescent="0.2">
      <c r="A431" s="9"/>
      <c r="B431" s="72">
        <v>10.205000000000201</v>
      </c>
      <c r="C431" s="147"/>
      <c r="D431" s="15" t="s">
        <v>137</v>
      </c>
      <c r="E431" s="45"/>
      <c r="F431" s="46"/>
    </row>
    <row r="432" spans="1:6" s="8" customFormat="1" ht="21" x14ac:dyDescent="0.2">
      <c r="A432" s="9"/>
      <c r="B432" s="72">
        <v>10.2060000000002</v>
      </c>
      <c r="C432" s="145" t="s">
        <v>138</v>
      </c>
      <c r="D432" s="15" t="s">
        <v>139</v>
      </c>
      <c r="E432" s="45"/>
      <c r="F432" s="46"/>
    </row>
    <row r="433" spans="1:6" s="8" customFormat="1" ht="21" x14ac:dyDescent="0.2">
      <c r="A433" s="9"/>
      <c r="B433" s="72">
        <v>10.207000000000299</v>
      </c>
      <c r="C433" s="146"/>
      <c r="D433" s="15" t="s">
        <v>317</v>
      </c>
      <c r="E433" s="45"/>
      <c r="F433" s="46"/>
    </row>
    <row r="434" spans="1:6" s="8" customFormat="1" ht="21" x14ac:dyDescent="0.2">
      <c r="A434" s="9"/>
      <c r="B434" s="72">
        <v>10.2080000000003</v>
      </c>
      <c r="C434" s="145" t="s">
        <v>140</v>
      </c>
      <c r="D434" s="15" t="s">
        <v>141</v>
      </c>
      <c r="E434" s="45"/>
      <c r="F434" s="46"/>
    </row>
    <row r="435" spans="1:6" s="8" customFormat="1" ht="21" x14ac:dyDescent="0.2">
      <c r="A435" s="9"/>
      <c r="B435" s="72">
        <v>10.2090000000003</v>
      </c>
      <c r="C435" s="146"/>
      <c r="D435" s="15" t="s">
        <v>347</v>
      </c>
      <c r="E435" s="45"/>
      <c r="F435" s="46"/>
    </row>
    <row r="436" spans="1:6" s="8" customFormat="1" ht="336" x14ac:dyDescent="0.2">
      <c r="A436" s="9"/>
      <c r="B436" s="72">
        <v>10.210000000000299</v>
      </c>
      <c r="C436" s="147"/>
      <c r="D436" s="15" t="s">
        <v>321</v>
      </c>
      <c r="E436" s="45"/>
      <c r="F436" s="46"/>
    </row>
    <row r="437" spans="1:6" s="8" customFormat="1" ht="21" x14ac:dyDescent="0.2">
      <c r="A437" s="9"/>
      <c r="B437" s="72">
        <v>10.211000000000301</v>
      </c>
      <c r="C437" s="145" t="s">
        <v>142</v>
      </c>
      <c r="D437" s="15" t="s">
        <v>344</v>
      </c>
      <c r="E437" s="45"/>
      <c r="F437" s="46"/>
    </row>
    <row r="438" spans="1:6" s="8" customFormat="1" ht="42" x14ac:dyDescent="0.2">
      <c r="A438" s="9"/>
      <c r="B438" s="72">
        <v>10.2120000000003</v>
      </c>
      <c r="C438" s="146"/>
      <c r="D438" s="15" t="s">
        <v>345</v>
      </c>
      <c r="E438" s="45"/>
      <c r="F438" s="46"/>
    </row>
    <row r="439" spans="1:6" s="8" customFormat="1" ht="42" x14ac:dyDescent="0.2">
      <c r="A439" s="9"/>
      <c r="B439" s="72">
        <v>10.213000000000299</v>
      </c>
      <c r="C439" s="146"/>
      <c r="D439" s="15" t="s">
        <v>346</v>
      </c>
      <c r="E439" s="45"/>
      <c r="F439" s="46"/>
    </row>
    <row r="440" spans="1:6" s="8" customFormat="1" ht="42" x14ac:dyDescent="0.2">
      <c r="A440" s="9"/>
      <c r="B440" s="72">
        <v>10.214000000000301</v>
      </c>
      <c r="C440" s="146"/>
      <c r="D440" s="15" t="s">
        <v>343</v>
      </c>
      <c r="E440" s="45"/>
      <c r="F440" s="46"/>
    </row>
    <row r="441" spans="1:6" s="8" customFormat="1" ht="42" x14ac:dyDescent="0.2">
      <c r="A441" s="9"/>
      <c r="B441" s="72">
        <v>10.2150000000003</v>
      </c>
      <c r="C441" s="147"/>
      <c r="D441" s="15" t="s">
        <v>143</v>
      </c>
      <c r="E441" s="45"/>
      <c r="F441" s="46"/>
    </row>
    <row r="442" spans="1:6" s="8" customFormat="1" ht="42" x14ac:dyDescent="0.2">
      <c r="A442" s="9"/>
      <c r="B442" s="72">
        <v>10.2160000000003</v>
      </c>
      <c r="C442" s="145" t="s">
        <v>144</v>
      </c>
      <c r="D442" s="15" t="s">
        <v>145</v>
      </c>
      <c r="E442" s="45"/>
      <c r="F442" s="46"/>
    </row>
    <row r="443" spans="1:6" s="8" customFormat="1" ht="63" x14ac:dyDescent="0.2">
      <c r="A443" s="9"/>
      <c r="B443" s="72">
        <v>10.217000000000301</v>
      </c>
      <c r="C443" s="146"/>
      <c r="D443" s="15" t="s">
        <v>146</v>
      </c>
      <c r="E443" s="45"/>
      <c r="F443" s="46"/>
    </row>
    <row r="444" spans="1:6" s="8" customFormat="1" ht="42" x14ac:dyDescent="0.2">
      <c r="A444" s="9"/>
      <c r="B444" s="72">
        <v>10.2180000000003</v>
      </c>
      <c r="C444" s="145" t="s">
        <v>337</v>
      </c>
      <c r="D444" s="15" t="s">
        <v>338</v>
      </c>
      <c r="E444" s="45"/>
      <c r="F444" s="46"/>
    </row>
    <row r="445" spans="1:6" s="8" customFormat="1" ht="42" x14ac:dyDescent="0.2">
      <c r="A445" s="9"/>
      <c r="B445" s="72">
        <v>10.2190000000003</v>
      </c>
      <c r="C445" s="146"/>
      <c r="D445" s="15" t="s">
        <v>339</v>
      </c>
      <c r="E445" s="45"/>
      <c r="F445" s="46"/>
    </row>
    <row r="446" spans="1:6" s="8" customFormat="1" ht="21" x14ac:dyDescent="0.2">
      <c r="A446" s="9"/>
      <c r="B446" s="72">
        <v>10.220000000000301</v>
      </c>
      <c r="C446" s="147"/>
      <c r="D446" s="15" t="s">
        <v>340</v>
      </c>
      <c r="E446" s="45"/>
      <c r="F446" s="46"/>
    </row>
    <row r="447" spans="1:6" s="8" customFormat="1" ht="42" x14ac:dyDescent="0.2">
      <c r="A447" s="9"/>
      <c r="B447" s="72">
        <v>10.2210000000003</v>
      </c>
      <c r="C447" s="145" t="s">
        <v>342</v>
      </c>
      <c r="D447" s="15" t="s">
        <v>392</v>
      </c>
      <c r="E447" s="45"/>
      <c r="F447" s="46"/>
    </row>
    <row r="448" spans="1:6" s="8" customFormat="1" ht="21" x14ac:dyDescent="0.2">
      <c r="A448" s="9"/>
      <c r="B448" s="72">
        <v>10.2220000000003</v>
      </c>
      <c r="C448" s="146"/>
      <c r="D448" s="15" t="s">
        <v>341</v>
      </c>
      <c r="E448" s="45"/>
      <c r="F448" s="46"/>
    </row>
    <row r="449" spans="1:6" s="8" customFormat="1" ht="24" customHeight="1" x14ac:dyDescent="0.2">
      <c r="A449" s="9"/>
      <c r="B449" s="72">
        <v>10.223000000000299</v>
      </c>
      <c r="C449" s="75" t="s">
        <v>393</v>
      </c>
      <c r="D449" s="15" t="s">
        <v>394</v>
      </c>
      <c r="E449" s="45"/>
      <c r="F449" s="46"/>
    </row>
    <row r="450" spans="1:6" s="8" customFormat="1" ht="62" customHeight="1" x14ac:dyDescent="0.2">
      <c r="A450" s="9"/>
      <c r="B450" s="73">
        <v>11</v>
      </c>
      <c r="C450" s="22" t="s">
        <v>1428</v>
      </c>
      <c r="D450" s="15" t="s">
        <v>863</v>
      </c>
      <c r="E450" s="45"/>
      <c r="F450" s="46"/>
    </row>
    <row r="451" spans="1:6" s="8" customFormat="1" ht="147" x14ac:dyDescent="0.2">
      <c r="A451" s="9"/>
      <c r="B451" s="72">
        <v>11.000999999999999</v>
      </c>
      <c r="C451" s="26"/>
      <c r="D451" s="40" t="s">
        <v>1248</v>
      </c>
      <c r="E451" s="45"/>
      <c r="F451" s="46"/>
    </row>
    <row r="452" spans="1:6" s="8" customFormat="1" ht="63" x14ac:dyDescent="0.2">
      <c r="A452" s="9"/>
      <c r="B452" s="72">
        <v>11.002000000000001</v>
      </c>
      <c r="C452" s="26"/>
      <c r="D452" s="15" t="s">
        <v>864</v>
      </c>
      <c r="E452" s="45"/>
      <c r="F452" s="46"/>
    </row>
    <row r="453" spans="1:6" s="8" customFormat="1" ht="42" x14ac:dyDescent="0.2">
      <c r="A453" s="9"/>
      <c r="B453" s="72">
        <v>11.003</v>
      </c>
      <c r="C453" s="26"/>
      <c r="D453" s="15" t="s">
        <v>865</v>
      </c>
      <c r="E453" s="45"/>
      <c r="F453" s="46"/>
    </row>
    <row r="454" spans="1:6" s="8" customFormat="1" ht="42" x14ac:dyDescent="0.2">
      <c r="A454" s="9"/>
      <c r="B454" s="72">
        <v>11.004</v>
      </c>
      <c r="C454" s="26"/>
      <c r="D454" s="15" t="s">
        <v>866</v>
      </c>
      <c r="E454" s="45"/>
      <c r="F454" s="46"/>
    </row>
    <row r="455" spans="1:6" s="8" customFormat="1" ht="44" customHeight="1" x14ac:dyDescent="0.2">
      <c r="A455" s="9"/>
      <c r="B455" s="72">
        <v>11.005000000000001</v>
      </c>
      <c r="C455" s="26"/>
      <c r="D455" s="15" t="s">
        <v>867</v>
      </c>
      <c r="E455" s="45"/>
      <c r="F455" s="46"/>
    </row>
    <row r="456" spans="1:6" s="8" customFormat="1" ht="42" x14ac:dyDescent="0.2">
      <c r="A456" s="9"/>
      <c r="B456" s="72">
        <v>11.006</v>
      </c>
      <c r="C456" s="26"/>
      <c r="D456" s="15" t="s">
        <v>868</v>
      </c>
      <c r="E456" s="45"/>
      <c r="F456" s="46"/>
    </row>
    <row r="457" spans="1:6" s="8" customFormat="1" ht="21" x14ac:dyDescent="0.2">
      <c r="A457" s="9"/>
      <c r="B457" s="72">
        <v>11.007</v>
      </c>
      <c r="C457" s="26"/>
      <c r="D457" s="15" t="s">
        <v>328</v>
      </c>
      <c r="E457" s="45"/>
      <c r="F457" s="46"/>
    </row>
    <row r="458" spans="1:6" s="8" customFormat="1" ht="42" x14ac:dyDescent="0.2">
      <c r="A458" s="9"/>
      <c r="B458" s="72">
        <v>11.007999999999999</v>
      </c>
      <c r="C458" s="26"/>
      <c r="D458" s="15" t="s">
        <v>295</v>
      </c>
      <c r="E458" s="45"/>
      <c r="F458" s="46"/>
    </row>
    <row r="459" spans="1:6" s="8" customFormat="1" ht="21" x14ac:dyDescent="0.2">
      <c r="A459" s="9"/>
      <c r="B459" s="72">
        <v>11.009</v>
      </c>
      <c r="C459" s="26"/>
      <c r="D459" s="15" t="s">
        <v>357</v>
      </c>
      <c r="E459" s="45"/>
      <c r="F459" s="46"/>
    </row>
    <row r="460" spans="1:6" s="8" customFormat="1" ht="42" x14ac:dyDescent="0.2">
      <c r="A460" s="9"/>
      <c r="B460" s="72">
        <v>11.01</v>
      </c>
      <c r="C460" s="26"/>
      <c r="D460" s="15" t="s">
        <v>358</v>
      </c>
      <c r="E460" s="45"/>
      <c r="F460" s="46"/>
    </row>
    <row r="461" spans="1:6" s="8" customFormat="1" ht="21" x14ac:dyDescent="0.2">
      <c r="A461" s="9"/>
      <c r="B461" s="72">
        <v>11.010999999999999</v>
      </c>
      <c r="C461" s="26"/>
      <c r="D461" s="15" t="s">
        <v>359</v>
      </c>
      <c r="E461" s="45"/>
      <c r="F461" s="46"/>
    </row>
    <row r="462" spans="1:6" s="8" customFormat="1" ht="21" x14ac:dyDescent="0.2">
      <c r="A462" s="9"/>
      <c r="B462" s="72">
        <v>11.012</v>
      </c>
      <c r="C462" s="26"/>
      <c r="D462" s="15" t="s">
        <v>360</v>
      </c>
      <c r="E462" s="45"/>
      <c r="F462" s="46"/>
    </row>
    <row r="463" spans="1:6" s="8" customFormat="1" ht="42" x14ac:dyDescent="0.2">
      <c r="A463" s="9"/>
      <c r="B463" s="72">
        <v>11.013</v>
      </c>
      <c r="C463" s="26"/>
      <c r="D463" s="15" t="s">
        <v>361</v>
      </c>
      <c r="E463" s="45"/>
      <c r="F463" s="46"/>
    </row>
    <row r="464" spans="1:6" s="8" customFormat="1" ht="42" x14ac:dyDescent="0.2">
      <c r="A464" s="9"/>
      <c r="B464" s="72">
        <v>11.013999999999999</v>
      </c>
      <c r="C464" s="26"/>
      <c r="D464" s="15" t="s">
        <v>362</v>
      </c>
      <c r="E464" s="45"/>
      <c r="F464" s="46"/>
    </row>
    <row r="465" spans="1:6" s="8" customFormat="1" ht="21" x14ac:dyDescent="0.2">
      <c r="A465" s="9"/>
      <c r="B465" s="72">
        <v>11.015000000000001</v>
      </c>
      <c r="C465" s="26"/>
      <c r="D465" s="15" t="s">
        <v>364</v>
      </c>
      <c r="E465" s="45"/>
      <c r="F465" s="46"/>
    </row>
    <row r="466" spans="1:6" s="8" customFormat="1" ht="21" x14ac:dyDescent="0.2">
      <c r="A466" s="9"/>
      <c r="B466" s="72">
        <v>11.016</v>
      </c>
      <c r="C466" s="26"/>
      <c r="D466" s="15" t="s">
        <v>369</v>
      </c>
      <c r="E466" s="45"/>
      <c r="F466" s="46"/>
    </row>
    <row r="467" spans="1:6" s="8" customFormat="1" ht="22" customHeight="1" x14ac:dyDescent="0.2">
      <c r="A467" s="9"/>
      <c r="B467" s="72">
        <v>11.016999999999999</v>
      </c>
      <c r="C467" s="26"/>
      <c r="D467" s="15" t="s">
        <v>373</v>
      </c>
      <c r="E467" s="45"/>
      <c r="F467" s="46"/>
    </row>
    <row r="468" spans="1:6" s="8" customFormat="1" ht="42" x14ac:dyDescent="0.2">
      <c r="A468" s="9"/>
      <c r="B468" s="72">
        <v>11.018000000000001</v>
      </c>
      <c r="C468" s="26"/>
      <c r="D468" s="15" t="s">
        <v>374</v>
      </c>
      <c r="E468" s="45"/>
      <c r="F468" s="46"/>
    </row>
    <row r="469" spans="1:6" s="8" customFormat="1" ht="21" x14ac:dyDescent="0.2">
      <c r="A469" s="9"/>
      <c r="B469" s="72">
        <v>11.019</v>
      </c>
      <c r="C469" s="26"/>
      <c r="D469" s="15" t="s">
        <v>363</v>
      </c>
      <c r="E469" s="45"/>
      <c r="F469" s="46"/>
    </row>
    <row r="470" spans="1:6" s="8" customFormat="1" ht="42" x14ac:dyDescent="0.2">
      <c r="A470" s="9"/>
      <c r="B470" s="72">
        <v>11.02</v>
      </c>
      <c r="C470" s="26" t="s">
        <v>1187</v>
      </c>
      <c r="D470" s="15" t="s">
        <v>365</v>
      </c>
      <c r="E470" s="45"/>
      <c r="F470" s="46"/>
    </row>
    <row r="471" spans="1:6" s="8" customFormat="1" ht="42" x14ac:dyDescent="0.2">
      <c r="A471" s="9"/>
      <c r="B471" s="72">
        <v>11.021000000000001</v>
      </c>
      <c r="C471" s="26"/>
      <c r="D471" s="15" t="s">
        <v>366</v>
      </c>
      <c r="E471" s="45"/>
      <c r="F471" s="46"/>
    </row>
    <row r="472" spans="1:6" s="8" customFormat="1" ht="42" x14ac:dyDescent="0.2">
      <c r="A472" s="9"/>
      <c r="B472" s="72">
        <v>11.022</v>
      </c>
      <c r="C472" s="26"/>
      <c r="D472" s="15" t="s">
        <v>200</v>
      </c>
      <c r="E472" s="45"/>
      <c r="F472" s="46"/>
    </row>
    <row r="473" spans="1:6" s="8" customFormat="1" ht="42" x14ac:dyDescent="0.2">
      <c r="A473" s="9"/>
      <c r="B473" s="72">
        <v>11.023</v>
      </c>
      <c r="C473" s="26"/>
      <c r="D473" s="15" t="s">
        <v>425</v>
      </c>
      <c r="E473" s="45"/>
      <c r="F473" s="46"/>
    </row>
    <row r="474" spans="1:6" s="8" customFormat="1" ht="21" x14ac:dyDescent="0.2">
      <c r="A474" s="9"/>
      <c r="B474" s="72">
        <v>11.023999999999999</v>
      </c>
      <c r="C474" s="26"/>
      <c r="D474" s="15" t="s">
        <v>367</v>
      </c>
      <c r="E474" s="45"/>
      <c r="F474" s="46"/>
    </row>
    <row r="475" spans="1:6" s="8" customFormat="1" ht="42" x14ac:dyDescent="0.2">
      <c r="A475" s="9"/>
      <c r="B475" s="72">
        <v>11.025</v>
      </c>
      <c r="C475" s="26"/>
      <c r="D475" s="15" t="s">
        <v>368</v>
      </c>
      <c r="E475" s="45"/>
      <c r="F475" s="46"/>
    </row>
    <row r="476" spans="1:6" s="8" customFormat="1" ht="21" x14ac:dyDescent="0.2">
      <c r="A476" s="9"/>
      <c r="B476" s="72">
        <v>11.026</v>
      </c>
      <c r="C476" s="26"/>
      <c r="D476" s="15" t="s">
        <v>201</v>
      </c>
      <c r="E476" s="45"/>
      <c r="F476" s="46"/>
    </row>
    <row r="477" spans="1:6" s="8" customFormat="1" ht="21" x14ac:dyDescent="0.2">
      <c r="A477" s="9"/>
      <c r="B477" s="72">
        <v>11.026999999999999</v>
      </c>
      <c r="C477" s="26"/>
      <c r="D477" s="15" t="s">
        <v>389</v>
      </c>
      <c r="E477" s="45"/>
      <c r="F477" s="46"/>
    </row>
    <row r="478" spans="1:6" s="8" customFormat="1" ht="21" x14ac:dyDescent="0.2">
      <c r="A478" s="9"/>
      <c r="B478" s="72">
        <v>11.028</v>
      </c>
      <c r="C478" s="26"/>
      <c r="D478" s="15" t="s">
        <v>370</v>
      </c>
      <c r="E478" s="45"/>
      <c r="F478" s="46"/>
    </row>
    <row r="479" spans="1:6" s="8" customFormat="1" ht="42" x14ac:dyDescent="0.2">
      <c r="A479" s="9"/>
      <c r="B479" s="72">
        <v>11.029</v>
      </c>
      <c r="C479" s="26"/>
      <c r="D479" s="15" t="s">
        <v>371</v>
      </c>
      <c r="E479" s="45"/>
      <c r="F479" s="46"/>
    </row>
    <row r="480" spans="1:6" s="8" customFormat="1" ht="42" x14ac:dyDescent="0.2">
      <c r="A480" s="9"/>
      <c r="B480" s="72">
        <v>11.03</v>
      </c>
      <c r="C480" s="26"/>
      <c r="D480" s="15" t="s">
        <v>372</v>
      </c>
      <c r="E480" s="45"/>
      <c r="F480" s="46"/>
    </row>
    <row r="481" spans="1:6" s="8" customFormat="1" ht="42" x14ac:dyDescent="0.2">
      <c r="A481" s="9"/>
      <c r="B481" s="72">
        <v>11.031000000000001</v>
      </c>
      <c r="C481" s="26"/>
      <c r="D481" s="15" t="s">
        <v>376</v>
      </c>
      <c r="E481" s="45"/>
      <c r="F481" s="46"/>
    </row>
    <row r="482" spans="1:6" s="8" customFormat="1" ht="42" x14ac:dyDescent="0.2">
      <c r="A482" s="9"/>
      <c r="B482" s="72">
        <v>11.032</v>
      </c>
      <c r="C482" s="26"/>
      <c r="D482" s="15" t="s">
        <v>377</v>
      </c>
      <c r="E482" s="45"/>
      <c r="F482" s="46"/>
    </row>
    <row r="483" spans="1:6" s="8" customFormat="1" ht="42" x14ac:dyDescent="0.2">
      <c r="A483" s="9"/>
      <c r="B483" s="72">
        <v>11.032999999999999</v>
      </c>
      <c r="C483" s="26"/>
      <c r="D483" s="15" t="s">
        <v>378</v>
      </c>
      <c r="E483" s="45"/>
      <c r="F483" s="46"/>
    </row>
    <row r="484" spans="1:6" s="8" customFormat="1" ht="42" x14ac:dyDescent="0.2">
      <c r="A484" s="9"/>
      <c r="B484" s="72">
        <v>11.034000000000001</v>
      </c>
      <c r="C484" s="26"/>
      <c r="D484" s="15" t="s">
        <v>379</v>
      </c>
      <c r="E484" s="45"/>
      <c r="F484" s="46"/>
    </row>
    <row r="485" spans="1:6" s="8" customFormat="1" ht="42" x14ac:dyDescent="0.2">
      <c r="A485" s="9"/>
      <c r="B485" s="72">
        <v>11.035</v>
      </c>
      <c r="C485" s="26"/>
      <c r="D485" s="15" t="s">
        <v>290</v>
      </c>
      <c r="E485" s="45"/>
      <c r="F485" s="46"/>
    </row>
    <row r="486" spans="1:6" s="8" customFormat="1" ht="42" x14ac:dyDescent="0.2">
      <c r="A486" s="9"/>
      <c r="B486" s="72">
        <v>11.036</v>
      </c>
      <c r="C486" s="26"/>
      <c r="D486" s="15" t="s">
        <v>375</v>
      </c>
      <c r="E486" s="45"/>
      <c r="F486" s="46"/>
    </row>
    <row r="487" spans="1:6" s="8" customFormat="1" ht="42" x14ac:dyDescent="0.2">
      <c r="A487" s="9"/>
      <c r="B487" s="72">
        <v>11.037000000000001</v>
      </c>
      <c r="C487" s="26"/>
      <c r="D487" s="15" t="s">
        <v>289</v>
      </c>
      <c r="E487" s="45"/>
      <c r="F487" s="46"/>
    </row>
    <row r="488" spans="1:6" s="8" customFormat="1" ht="21" x14ac:dyDescent="0.2">
      <c r="A488" s="9"/>
      <c r="B488" s="72">
        <v>11.038</v>
      </c>
      <c r="C488" s="26"/>
      <c r="D488" s="15" t="s">
        <v>203</v>
      </c>
      <c r="E488" s="45"/>
      <c r="F488" s="46"/>
    </row>
    <row r="489" spans="1:6" s="8" customFormat="1" ht="21" x14ac:dyDescent="0.2">
      <c r="A489" s="9"/>
      <c r="B489" s="72">
        <v>11.039</v>
      </c>
      <c r="C489" s="26"/>
      <c r="D489" s="15" t="s">
        <v>204</v>
      </c>
      <c r="E489" s="45"/>
      <c r="F489" s="46"/>
    </row>
    <row r="490" spans="1:6" s="8" customFormat="1" ht="21" x14ac:dyDescent="0.2">
      <c r="A490" s="9"/>
      <c r="B490" s="72">
        <v>11.04</v>
      </c>
      <c r="C490" s="26"/>
      <c r="D490" s="15" t="s">
        <v>205</v>
      </c>
      <c r="E490" s="45"/>
      <c r="F490" s="46"/>
    </row>
    <row r="491" spans="1:6" s="8" customFormat="1" ht="21" x14ac:dyDescent="0.2">
      <c r="A491" s="9"/>
      <c r="B491" s="72">
        <v>11.041</v>
      </c>
      <c r="C491" s="26"/>
      <c r="D491" s="15" t="s">
        <v>326</v>
      </c>
      <c r="E491" s="45"/>
      <c r="F491" s="46"/>
    </row>
    <row r="492" spans="1:6" s="8" customFormat="1" ht="42" x14ac:dyDescent="0.2">
      <c r="A492" s="9"/>
      <c r="B492" s="72">
        <v>11.042</v>
      </c>
      <c r="C492" s="26" t="s">
        <v>869</v>
      </c>
      <c r="D492" s="15" t="s">
        <v>1188</v>
      </c>
      <c r="E492" s="45"/>
      <c r="F492" s="46"/>
    </row>
    <row r="493" spans="1:6" s="8" customFormat="1" ht="63" x14ac:dyDescent="0.2">
      <c r="A493" s="9"/>
      <c r="B493" s="72">
        <v>11.043000000000101</v>
      </c>
      <c r="C493" s="26"/>
      <c r="D493" s="15" t="s">
        <v>870</v>
      </c>
      <c r="E493" s="45"/>
      <c r="F493" s="46"/>
    </row>
    <row r="494" spans="1:6" s="8" customFormat="1" ht="21" x14ac:dyDescent="0.2">
      <c r="A494" s="9"/>
      <c r="B494" s="72">
        <v>11.0440000000001</v>
      </c>
      <c r="C494" s="26"/>
      <c r="D494" s="15" t="s">
        <v>871</v>
      </c>
      <c r="E494" s="45"/>
      <c r="F494" s="46"/>
    </row>
    <row r="495" spans="1:6" s="8" customFormat="1" ht="21" x14ac:dyDescent="0.2">
      <c r="A495" s="9"/>
      <c r="B495" s="72">
        <v>11.045000000000099</v>
      </c>
      <c r="C495" s="26"/>
      <c r="D495" s="15" t="s">
        <v>872</v>
      </c>
      <c r="E495" s="45"/>
      <c r="F495" s="46"/>
    </row>
    <row r="496" spans="1:6" s="8" customFormat="1" ht="63" customHeight="1" x14ac:dyDescent="0.2">
      <c r="A496" s="9"/>
      <c r="B496" s="72">
        <v>11.046000000000101</v>
      </c>
      <c r="C496" s="30" t="s">
        <v>219</v>
      </c>
      <c r="D496" s="15" t="s">
        <v>220</v>
      </c>
      <c r="E496" s="45"/>
      <c r="F496" s="46"/>
    </row>
    <row r="497" spans="1:6" s="8" customFormat="1" ht="21" x14ac:dyDescent="0.2">
      <c r="A497" s="9"/>
      <c r="B497" s="72">
        <v>11.0470000000001</v>
      </c>
      <c r="C497" s="30"/>
      <c r="D497" s="15" t="s">
        <v>221</v>
      </c>
      <c r="E497" s="45"/>
      <c r="F497" s="46"/>
    </row>
    <row r="498" spans="1:6" s="8" customFormat="1" ht="21" x14ac:dyDescent="0.2">
      <c r="A498" s="9"/>
      <c r="B498" s="72">
        <v>11.0480000000001</v>
      </c>
      <c r="C498" s="30"/>
      <c r="D498" s="15" t="s">
        <v>222</v>
      </c>
      <c r="E498" s="45"/>
      <c r="F498" s="46"/>
    </row>
    <row r="499" spans="1:6" s="8" customFormat="1" ht="21" x14ac:dyDescent="0.2">
      <c r="A499" s="9"/>
      <c r="B499" s="72">
        <v>11.049000000000101</v>
      </c>
      <c r="C499" s="30"/>
      <c r="D499" s="15" t="s">
        <v>223</v>
      </c>
      <c r="E499" s="45"/>
      <c r="F499" s="46"/>
    </row>
    <row r="500" spans="1:6" s="8" customFormat="1" ht="23" customHeight="1" x14ac:dyDescent="0.2">
      <c r="A500" s="9"/>
      <c r="B500" s="72">
        <v>11.0500000000001</v>
      </c>
      <c r="C500" s="30"/>
      <c r="D500" s="15" t="s">
        <v>224</v>
      </c>
      <c r="E500" s="45"/>
      <c r="F500" s="46"/>
    </row>
    <row r="501" spans="1:6" s="8" customFormat="1" ht="21" x14ac:dyDescent="0.2">
      <c r="A501" s="9"/>
      <c r="B501" s="72">
        <v>11.0510000000001</v>
      </c>
      <c r="C501" s="30"/>
      <c r="D501" s="15" t="s">
        <v>225</v>
      </c>
      <c r="E501" s="45"/>
      <c r="F501" s="46"/>
    </row>
    <row r="502" spans="1:6" s="8" customFormat="1" ht="21" x14ac:dyDescent="0.2">
      <c r="A502" s="9"/>
      <c r="B502" s="72">
        <v>11.052000000000101</v>
      </c>
      <c r="C502" s="30"/>
      <c r="D502" s="15" t="s">
        <v>226</v>
      </c>
      <c r="E502" s="45"/>
      <c r="F502" s="46"/>
    </row>
    <row r="503" spans="1:6" s="8" customFormat="1" ht="21" x14ac:dyDescent="0.2">
      <c r="A503" s="9"/>
      <c r="B503" s="72">
        <v>11.0530000000001</v>
      </c>
      <c r="C503" s="30"/>
      <c r="D503" s="15" t="s">
        <v>227</v>
      </c>
      <c r="E503" s="45"/>
      <c r="F503" s="46"/>
    </row>
    <row r="504" spans="1:6" s="8" customFormat="1" ht="21" x14ac:dyDescent="0.2">
      <c r="A504" s="9"/>
      <c r="B504" s="72">
        <v>11.0540000000001</v>
      </c>
      <c r="C504" s="30"/>
      <c r="D504" s="15" t="s">
        <v>228</v>
      </c>
      <c r="E504" s="45"/>
      <c r="F504" s="46"/>
    </row>
    <row r="505" spans="1:6" s="8" customFormat="1" ht="42" x14ac:dyDescent="0.2">
      <c r="A505" s="9"/>
      <c r="B505" s="72">
        <v>11.055000000000099</v>
      </c>
      <c r="C505" s="30"/>
      <c r="D505" s="15" t="s">
        <v>229</v>
      </c>
      <c r="E505" s="45"/>
      <c r="F505" s="46"/>
    </row>
    <row r="506" spans="1:6" s="8" customFormat="1" ht="63" x14ac:dyDescent="0.2">
      <c r="A506" s="9"/>
      <c r="B506" s="72">
        <v>11.0560000000001</v>
      </c>
      <c r="C506" s="30"/>
      <c r="D506" s="15" t="s">
        <v>230</v>
      </c>
      <c r="E506" s="45"/>
      <c r="F506" s="46"/>
    </row>
    <row r="507" spans="1:6" s="8" customFormat="1" ht="105" x14ac:dyDescent="0.2">
      <c r="A507" s="9"/>
      <c r="B507" s="72">
        <v>11.0570000000001</v>
      </c>
      <c r="C507" s="30"/>
      <c r="D507" s="15" t="s">
        <v>231</v>
      </c>
      <c r="E507" s="45"/>
      <c r="F507" s="46"/>
    </row>
    <row r="508" spans="1:6" s="8" customFormat="1" ht="84" x14ac:dyDescent="0.2">
      <c r="A508" s="9"/>
      <c r="B508" s="72">
        <v>11.058000000000099</v>
      </c>
      <c r="C508" s="30"/>
      <c r="D508" s="15" t="s">
        <v>232</v>
      </c>
      <c r="E508" s="45"/>
      <c r="F508" s="46"/>
    </row>
    <row r="509" spans="1:6" s="8" customFormat="1" ht="42" x14ac:dyDescent="0.2">
      <c r="A509" s="9"/>
      <c r="B509" s="72">
        <v>11.059000000000101</v>
      </c>
      <c r="C509" s="30"/>
      <c r="D509" s="15" t="s">
        <v>233</v>
      </c>
      <c r="E509" s="45"/>
      <c r="F509" s="46"/>
    </row>
    <row r="510" spans="1:6" s="8" customFormat="1" ht="83" customHeight="1" x14ac:dyDescent="0.2">
      <c r="A510" s="9"/>
      <c r="B510" s="72">
        <v>11.0600000000001</v>
      </c>
      <c r="C510" s="30"/>
      <c r="D510" s="15" t="s">
        <v>234</v>
      </c>
      <c r="E510" s="45"/>
      <c r="F510" s="46"/>
    </row>
    <row r="511" spans="1:6" s="8" customFormat="1" ht="42" x14ac:dyDescent="0.2">
      <c r="A511" s="9"/>
      <c r="B511" s="72">
        <v>11.061000000000099</v>
      </c>
      <c r="C511" s="26" t="s">
        <v>873</v>
      </c>
      <c r="D511" s="15" t="s">
        <v>1249</v>
      </c>
      <c r="E511" s="45"/>
      <c r="F511" s="46"/>
    </row>
    <row r="512" spans="1:6" s="8" customFormat="1" ht="42" x14ac:dyDescent="0.2">
      <c r="A512" s="9"/>
      <c r="B512" s="72">
        <v>11.062000000000101</v>
      </c>
      <c r="C512" s="26"/>
      <c r="D512" s="15" t="s">
        <v>1250</v>
      </c>
      <c r="E512" s="45"/>
      <c r="F512" s="46"/>
    </row>
    <row r="513" spans="1:6" s="8" customFormat="1" ht="21" x14ac:dyDescent="0.2">
      <c r="A513" s="9"/>
      <c r="B513" s="72">
        <v>11.0630000000001</v>
      </c>
      <c r="C513" s="26"/>
      <c r="D513" s="15" t="s">
        <v>874</v>
      </c>
      <c r="E513" s="45"/>
      <c r="F513" s="46"/>
    </row>
    <row r="514" spans="1:6" s="8" customFormat="1" ht="126" x14ac:dyDescent="0.2">
      <c r="A514" s="9"/>
      <c r="B514" s="72">
        <v>11.0640000000001</v>
      </c>
      <c r="C514" s="26"/>
      <c r="D514" s="15" t="s">
        <v>397</v>
      </c>
      <c r="E514" s="45"/>
      <c r="F514" s="46"/>
    </row>
    <row r="515" spans="1:6" s="8" customFormat="1" ht="63" x14ac:dyDescent="0.2">
      <c r="A515" s="9"/>
      <c r="B515" s="72">
        <v>11.065000000000101</v>
      </c>
      <c r="C515" s="26"/>
      <c r="D515" s="15" t="s">
        <v>206</v>
      </c>
      <c r="E515" s="45"/>
      <c r="F515" s="46"/>
    </row>
    <row r="516" spans="1:6" s="8" customFormat="1" ht="189" x14ac:dyDescent="0.2">
      <c r="A516" s="9"/>
      <c r="B516" s="72">
        <v>11.0660000000001</v>
      </c>
      <c r="C516" s="26"/>
      <c r="D516" s="15" t="s">
        <v>207</v>
      </c>
      <c r="E516" s="45"/>
      <c r="F516" s="46"/>
    </row>
    <row r="517" spans="1:6" s="8" customFormat="1" ht="42" x14ac:dyDescent="0.2">
      <c r="A517" s="9"/>
      <c r="B517" s="72">
        <v>11.0670000000001</v>
      </c>
      <c r="C517" s="26"/>
      <c r="D517" s="15" t="s">
        <v>208</v>
      </c>
      <c r="E517" s="45"/>
      <c r="F517" s="46"/>
    </row>
    <row r="518" spans="1:6" s="8" customFormat="1" ht="124" customHeight="1" x14ac:dyDescent="0.2">
      <c r="A518" s="9"/>
      <c r="B518" s="72">
        <v>11.068000000000101</v>
      </c>
      <c r="C518" s="26"/>
      <c r="D518" s="15" t="s">
        <v>209</v>
      </c>
      <c r="E518" s="45"/>
      <c r="F518" s="46"/>
    </row>
    <row r="519" spans="1:6" s="8" customFormat="1" ht="63" x14ac:dyDescent="0.2">
      <c r="A519" s="9"/>
      <c r="B519" s="72">
        <v>11.0690000000001</v>
      </c>
      <c r="C519" s="26"/>
      <c r="D519" s="15" t="s">
        <v>210</v>
      </c>
      <c r="E519" s="45"/>
      <c r="F519" s="46"/>
    </row>
    <row r="520" spans="1:6" s="8" customFormat="1" ht="63" x14ac:dyDescent="0.2">
      <c r="A520" s="9"/>
      <c r="B520" s="72">
        <v>11.0700000000001</v>
      </c>
      <c r="C520" s="26"/>
      <c r="D520" s="15" t="s">
        <v>211</v>
      </c>
      <c r="E520" s="45"/>
      <c r="F520" s="46"/>
    </row>
    <row r="521" spans="1:6" s="8" customFormat="1" ht="42" x14ac:dyDescent="0.2">
      <c r="A521" s="9"/>
      <c r="B521" s="72">
        <v>11.071000000000099</v>
      </c>
      <c r="C521" s="26"/>
      <c r="D521" s="15" t="s">
        <v>212</v>
      </c>
      <c r="E521" s="45"/>
      <c r="F521" s="46"/>
    </row>
    <row r="522" spans="1:6" s="8" customFormat="1" ht="63" x14ac:dyDescent="0.2">
      <c r="A522" s="9"/>
      <c r="B522" s="72">
        <v>11.0720000000001</v>
      </c>
      <c r="C522" s="26"/>
      <c r="D522" s="15" t="s">
        <v>213</v>
      </c>
      <c r="E522" s="45"/>
      <c r="F522" s="46"/>
    </row>
    <row r="523" spans="1:6" s="8" customFormat="1" ht="84" x14ac:dyDescent="0.2">
      <c r="A523" s="9"/>
      <c r="B523" s="72">
        <v>11.0730000000001</v>
      </c>
      <c r="C523" s="26"/>
      <c r="D523" s="15" t="s">
        <v>214</v>
      </c>
      <c r="E523" s="45"/>
      <c r="F523" s="46"/>
    </row>
    <row r="524" spans="1:6" s="8" customFormat="1" ht="42" x14ac:dyDescent="0.2">
      <c r="A524" s="9"/>
      <c r="B524" s="72">
        <v>11.074000000000099</v>
      </c>
      <c r="C524" s="26"/>
      <c r="D524" s="15" t="s">
        <v>215</v>
      </c>
      <c r="E524" s="45"/>
      <c r="F524" s="46"/>
    </row>
    <row r="525" spans="1:6" s="8" customFormat="1" ht="42" x14ac:dyDescent="0.2">
      <c r="A525" s="9"/>
      <c r="B525" s="72">
        <v>11.075000000000101</v>
      </c>
      <c r="C525" s="26"/>
      <c r="D525" s="15" t="s">
        <v>216</v>
      </c>
      <c r="E525" s="45"/>
      <c r="F525" s="46"/>
    </row>
    <row r="526" spans="1:6" s="8" customFormat="1" ht="42" x14ac:dyDescent="0.2">
      <c r="A526" s="9"/>
      <c r="B526" s="72">
        <v>11.0760000000001</v>
      </c>
      <c r="C526" s="26"/>
      <c r="D526" s="15" t="s">
        <v>217</v>
      </c>
      <c r="E526" s="45"/>
      <c r="F526" s="46"/>
    </row>
    <row r="527" spans="1:6" s="8" customFormat="1" ht="63" x14ac:dyDescent="0.2">
      <c r="A527" s="9"/>
      <c r="B527" s="72">
        <v>11.077000000000099</v>
      </c>
      <c r="C527" s="26"/>
      <c r="D527" s="15" t="s">
        <v>218</v>
      </c>
      <c r="E527" s="45"/>
      <c r="F527" s="46"/>
    </row>
    <row r="528" spans="1:6" s="8" customFormat="1" ht="126" x14ac:dyDescent="0.2">
      <c r="A528" s="9"/>
      <c r="B528" s="72">
        <v>11.078000000000101</v>
      </c>
      <c r="C528" s="26"/>
      <c r="D528" s="15" t="s">
        <v>396</v>
      </c>
      <c r="E528" s="45"/>
      <c r="F528" s="46"/>
    </row>
    <row r="529" spans="1:6" s="8" customFormat="1" ht="21" x14ac:dyDescent="0.2">
      <c r="A529" s="9"/>
      <c r="B529" s="72">
        <v>11.0790000000001</v>
      </c>
      <c r="C529" s="26" t="s">
        <v>875</v>
      </c>
      <c r="D529" s="15" t="s">
        <v>876</v>
      </c>
      <c r="E529" s="45"/>
      <c r="F529" s="46"/>
    </row>
    <row r="530" spans="1:6" s="8" customFormat="1" ht="21" x14ac:dyDescent="0.2">
      <c r="A530" s="9"/>
      <c r="B530" s="72">
        <v>11.0800000000001</v>
      </c>
      <c r="C530" s="26" t="s">
        <v>877</v>
      </c>
      <c r="D530" s="15" t="s">
        <v>878</v>
      </c>
      <c r="E530" s="45"/>
      <c r="F530" s="46"/>
    </row>
    <row r="531" spans="1:6" s="8" customFormat="1" ht="21" x14ac:dyDescent="0.2">
      <c r="A531" s="9"/>
      <c r="B531" s="72">
        <v>11.081000000000101</v>
      </c>
      <c r="C531" s="26" t="s">
        <v>879</v>
      </c>
      <c r="D531" s="15" t="s">
        <v>880</v>
      </c>
      <c r="E531" s="45"/>
      <c r="F531" s="46"/>
    </row>
    <row r="532" spans="1:6" s="8" customFormat="1" ht="42" x14ac:dyDescent="0.2">
      <c r="A532" s="9"/>
      <c r="B532" s="72">
        <v>11.0820000000001</v>
      </c>
      <c r="C532" s="26" t="s">
        <v>759</v>
      </c>
      <c r="D532" s="40" t="s">
        <v>1251</v>
      </c>
      <c r="E532" s="45"/>
      <c r="F532" s="46"/>
    </row>
    <row r="533" spans="1:6" s="8" customFormat="1" ht="21" x14ac:dyDescent="0.2">
      <c r="A533" s="9"/>
      <c r="B533" s="72">
        <v>11.0830000000001</v>
      </c>
      <c r="C533" s="26"/>
      <c r="D533" s="15" t="s">
        <v>881</v>
      </c>
      <c r="E533" s="45"/>
      <c r="F533" s="46"/>
    </row>
    <row r="534" spans="1:6" s="8" customFormat="1" ht="21" x14ac:dyDescent="0.2">
      <c r="A534" s="9"/>
      <c r="B534" s="72">
        <v>11.084000000000101</v>
      </c>
      <c r="C534" s="26"/>
      <c r="D534" s="15" t="s">
        <v>882</v>
      </c>
      <c r="E534" s="45"/>
      <c r="F534" s="46"/>
    </row>
    <row r="535" spans="1:6" s="8" customFormat="1" ht="63" x14ac:dyDescent="0.2">
      <c r="A535" s="9"/>
      <c r="B535" s="72">
        <v>11.0850000000001</v>
      </c>
      <c r="C535" s="26"/>
      <c r="D535" s="15" t="s">
        <v>883</v>
      </c>
      <c r="E535" s="45"/>
      <c r="F535" s="46"/>
    </row>
    <row r="536" spans="1:6" s="8" customFormat="1" ht="21" x14ac:dyDescent="0.2">
      <c r="A536" s="9"/>
      <c r="B536" s="72">
        <v>11.0860000000001</v>
      </c>
      <c r="C536" s="26"/>
      <c r="D536" s="15" t="s">
        <v>348</v>
      </c>
      <c r="E536" s="45"/>
      <c r="F536" s="46"/>
    </row>
    <row r="537" spans="1:6" s="8" customFormat="1" ht="42" x14ac:dyDescent="0.2">
      <c r="A537" s="9"/>
      <c r="B537" s="72">
        <v>11.087000000000099</v>
      </c>
      <c r="C537" s="26"/>
      <c r="D537" s="15" t="s">
        <v>150</v>
      </c>
      <c r="E537" s="45"/>
      <c r="F537" s="46"/>
    </row>
    <row r="538" spans="1:6" s="8" customFormat="1" ht="42" x14ac:dyDescent="0.2">
      <c r="A538" s="9"/>
      <c r="B538" s="72">
        <v>11.0880000000001</v>
      </c>
      <c r="C538" s="26"/>
      <c r="D538" s="15" t="s">
        <v>461</v>
      </c>
      <c r="E538" s="45"/>
      <c r="F538" s="46"/>
    </row>
    <row r="539" spans="1:6" s="8" customFormat="1" ht="42" x14ac:dyDescent="0.2">
      <c r="A539" s="9"/>
      <c r="B539" s="72">
        <v>11.0890000000001</v>
      </c>
      <c r="C539" s="26"/>
      <c r="D539" s="15" t="s">
        <v>151</v>
      </c>
      <c r="E539" s="45"/>
      <c r="F539" s="46"/>
    </row>
    <row r="540" spans="1:6" s="8" customFormat="1" ht="63" x14ac:dyDescent="0.2">
      <c r="A540" s="9"/>
      <c r="B540" s="72">
        <v>11.090000000000099</v>
      </c>
      <c r="C540" s="26"/>
      <c r="D540" s="15" t="s">
        <v>424</v>
      </c>
      <c r="E540" s="45"/>
      <c r="F540" s="46"/>
    </row>
    <row r="541" spans="1:6" s="8" customFormat="1" ht="21" x14ac:dyDescent="0.2">
      <c r="A541" s="9"/>
      <c r="B541" s="72">
        <v>11.091000000000101</v>
      </c>
      <c r="C541" s="26"/>
      <c r="D541" s="15" t="s">
        <v>152</v>
      </c>
      <c r="E541" s="45"/>
      <c r="F541" s="46"/>
    </row>
    <row r="542" spans="1:6" s="8" customFormat="1" ht="42" x14ac:dyDescent="0.2">
      <c r="A542" s="9"/>
      <c r="B542" s="72">
        <v>11.0920000000001</v>
      </c>
      <c r="C542" s="26"/>
      <c r="D542" s="15" t="s">
        <v>153</v>
      </c>
      <c r="E542" s="45"/>
      <c r="F542" s="46"/>
    </row>
    <row r="543" spans="1:6" s="8" customFormat="1" ht="63" x14ac:dyDescent="0.2">
      <c r="A543" s="9"/>
      <c r="B543" s="72">
        <v>11.093000000000099</v>
      </c>
      <c r="C543" s="26"/>
      <c r="D543" s="15" t="s">
        <v>154</v>
      </c>
      <c r="E543" s="45"/>
      <c r="F543" s="46"/>
    </row>
    <row r="544" spans="1:6" s="8" customFormat="1" ht="42" x14ac:dyDescent="0.2">
      <c r="A544" s="9"/>
      <c r="B544" s="72">
        <v>11.094000000000101</v>
      </c>
      <c r="C544" s="26"/>
      <c r="D544" s="15" t="s">
        <v>155</v>
      </c>
      <c r="E544" s="45"/>
      <c r="F544" s="46"/>
    </row>
    <row r="545" spans="1:6" s="8" customFormat="1" ht="147" x14ac:dyDescent="0.2">
      <c r="A545" s="9"/>
      <c r="B545" s="72">
        <v>11.0950000000001</v>
      </c>
      <c r="C545" s="26"/>
      <c r="D545" s="15" t="s">
        <v>156</v>
      </c>
      <c r="E545" s="45"/>
      <c r="F545" s="46"/>
    </row>
    <row r="546" spans="1:6" s="8" customFormat="1" ht="21" x14ac:dyDescent="0.2">
      <c r="A546" s="9"/>
      <c r="B546" s="72">
        <v>11.0960000000001</v>
      </c>
      <c r="C546" s="26"/>
      <c r="D546" s="15" t="s">
        <v>318</v>
      </c>
      <c r="E546" s="45"/>
      <c r="F546" s="46"/>
    </row>
    <row r="547" spans="1:6" s="8" customFormat="1" ht="22" customHeight="1" x14ac:dyDescent="0.2">
      <c r="A547" s="9"/>
      <c r="B547" s="72">
        <v>11.097000000000101</v>
      </c>
      <c r="C547" s="26" t="s">
        <v>884</v>
      </c>
      <c r="D547" s="15" t="s">
        <v>885</v>
      </c>
      <c r="E547" s="45"/>
      <c r="F547" s="46"/>
    </row>
    <row r="548" spans="1:6" s="8" customFormat="1" ht="21" x14ac:dyDescent="0.2">
      <c r="A548" s="9"/>
      <c r="B548" s="72">
        <v>11.0980000000001</v>
      </c>
      <c r="C548" s="26"/>
      <c r="D548" s="15" t="s">
        <v>886</v>
      </c>
      <c r="E548" s="45"/>
      <c r="F548" s="46"/>
    </row>
    <row r="549" spans="1:6" s="8" customFormat="1" ht="21" x14ac:dyDescent="0.2">
      <c r="A549" s="9"/>
      <c r="B549" s="72">
        <v>11.0990000000001</v>
      </c>
      <c r="C549" s="26"/>
      <c r="D549" s="15" t="s">
        <v>887</v>
      </c>
      <c r="E549" s="45"/>
      <c r="F549" s="46"/>
    </row>
    <row r="550" spans="1:6" s="8" customFormat="1" ht="21" x14ac:dyDescent="0.2">
      <c r="A550" s="9"/>
      <c r="B550" s="72">
        <v>11.100000000000099</v>
      </c>
      <c r="C550" s="26"/>
      <c r="D550" s="15" t="s">
        <v>888</v>
      </c>
      <c r="E550" s="45"/>
      <c r="F550" s="46"/>
    </row>
    <row r="551" spans="1:6" s="8" customFormat="1" ht="24" customHeight="1" x14ac:dyDescent="0.2">
      <c r="A551" s="9"/>
      <c r="B551" s="72">
        <v>11.1010000000001</v>
      </c>
      <c r="C551" s="26"/>
      <c r="D551" s="15" t="s">
        <v>889</v>
      </c>
      <c r="E551" s="45"/>
      <c r="F551" s="46"/>
    </row>
    <row r="552" spans="1:6" s="8" customFormat="1" ht="21" x14ac:dyDescent="0.2">
      <c r="A552" s="9"/>
      <c r="B552" s="72">
        <v>11.1020000000001</v>
      </c>
      <c r="C552" s="26"/>
      <c r="D552" s="15" t="s">
        <v>890</v>
      </c>
      <c r="E552" s="45"/>
      <c r="F552" s="46"/>
    </row>
    <row r="553" spans="1:6" s="8" customFormat="1" ht="21" x14ac:dyDescent="0.2">
      <c r="A553" s="9"/>
      <c r="B553" s="72">
        <v>11.103000000000099</v>
      </c>
      <c r="C553" s="26"/>
      <c r="D553" s="15" t="s">
        <v>891</v>
      </c>
      <c r="E553" s="45"/>
      <c r="F553" s="46"/>
    </row>
    <row r="554" spans="1:6" s="8" customFormat="1" ht="42" x14ac:dyDescent="0.2">
      <c r="A554" s="9"/>
      <c r="B554" s="72">
        <v>11.1040000000001</v>
      </c>
      <c r="C554" s="26"/>
      <c r="D554" s="15" t="s">
        <v>892</v>
      </c>
      <c r="E554" s="45"/>
      <c r="F554" s="46"/>
    </row>
    <row r="555" spans="1:6" s="8" customFormat="1" ht="63" x14ac:dyDescent="0.2">
      <c r="A555" s="9"/>
      <c r="B555" s="72">
        <v>11.1050000000001</v>
      </c>
      <c r="C555" s="26"/>
      <c r="D555" s="15" t="s">
        <v>893</v>
      </c>
      <c r="E555" s="45"/>
      <c r="F555" s="46"/>
    </row>
    <row r="556" spans="1:6" s="8" customFormat="1" ht="63" x14ac:dyDescent="0.2">
      <c r="A556" s="9"/>
      <c r="B556" s="72">
        <v>11.106000000000099</v>
      </c>
      <c r="C556" s="26"/>
      <c r="D556" s="15" t="s">
        <v>894</v>
      </c>
      <c r="E556" s="45"/>
      <c r="F556" s="46"/>
    </row>
    <row r="557" spans="1:6" s="8" customFormat="1" ht="42" x14ac:dyDescent="0.2">
      <c r="A557" s="9"/>
      <c r="B557" s="72">
        <v>11.107000000000101</v>
      </c>
      <c r="C557" s="26"/>
      <c r="D557" s="15" t="s">
        <v>895</v>
      </c>
      <c r="E557" s="45"/>
      <c r="F557" s="46"/>
    </row>
    <row r="558" spans="1:6" s="8" customFormat="1" ht="104" customHeight="1" x14ac:dyDescent="0.2">
      <c r="A558" s="9"/>
      <c r="B558" s="72">
        <v>11.1080000000001</v>
      </c>
      <c r="C558" s="26"/>
      <c r="D558" s="15" t="s">
        <v>896</v>
      </c>
      <c r="E558" s="45"/>
      <c r="F558" s="46"/>
    </row>
    <row r="559" spans="1:6" s="8" customFormat="1" ht="42" customHeight="1" x14ac:dyDescent="0.2">
      <c r="A559" s="9"/>
      <c r="B559" s="72">
        <v>11.109000000000099</v>
      </c>
      <c r="C559" s="26"/>
      <c r="D559" s="15" t="s">
        <v>897</v>
      </c>
      <c r="E559" s="45"/>
      <c r="F559" s="46"/>
    </row>
    <row r="560" spans="1:6" s="8" customFormat="1" ht="63" x14ac:dyDescent="0.2">
      <c r="A560" s="9"/>
      <c r="B560" s="72">
        <v>11.110000000000101</v>
      </c>
      <c r="C560" s="26"/>
      <c r="D560" s="15" t="s">
        <v>898</v>
      </c>
      <c r="E560" s="45"/>
      <c r="F560" s="46"/>
    </row>
    <row r="561" spans="1:6" s="8" customFormat="1" ht="42" x14ac:dyDescent="0.2">
      <c r="A561" s="9"/>
      <c r="B561" s="72">
        <v>11.1110000000001</v>
      </c>
      <c r="C561" s="26"/>
      <c r="D561" s="15" t="s">
        <v>899</v>
      </c>
      <c r="E561" s="45"/>
      <c r="F561" s="46"/>
    </row>
    <row r="562" spans="1:6" s="8" customFormat="1" ht="21" x14ac:dyDescent="0.2">
      <c r="A562" s="9"/>
      <c r="B562" s="72">
        <v>11.1120000000001</v>
      </c>
      <c r="C562" s="26"/>
      <c r="D562" s="15" t="s">
        <v>900</v>
      </c>
      <c r="E562" s="45"/>
      <c r="F562" s="46"/>
    </row>
    <row r="563" spans="1:6" s="8" customFormat="1" ht="21" x14ac:dyDescent="0.2">
      <c r="A563" s="9"/>
      <c r="B563" s="72">
        <v>11.113000000000101</v>
      </c>
      <c r="C563" s="26"/>
      <c r="D563" s="15" t="s">
        <v>901</v>
      </c>
      <c r="E563" s="45"/>
      <c r="F563" s="46"/>
    </row>
    <row r="564" spans="1:6" s="8" customFormat="1" ht="42" x14ac:dyDescent="0.2">
      <c r="A564" s="9"/>
      <c r="B564" s="72">
        <v>11.1140000000001</v>
      </c>
      <c r="C564" s="26"/>
      <c r="D564" s="15" t="s">
        <v>902</v>
      </c>
      <c r="E564" s="45"/>
      <c r="F564" s="46"/>
    </row>
    <row r="565" spans="1:6" s="8" customFormat="1" ht="42" x14ac:dyDescent="0.2">
      <c r="A565" s="9"/>
      <c r="B565" s="72">
        <v>11.1150000000001</v>
      </c>
      <c r="C565" s="26"/>
      <c r="D565" s="15" t="s">
        <v>903</v>
      </c>
      <c r="E565" s="45"/>
      <c r="F565" s="46"/>
    </row>
    <row r="566" spans="1:6" s="8" customFormat="1" ht="21" x14ac:dyDescent="0.2">
      <c r="A566" s="9"/>
      <c r="B566" s="72">
        <v>11.116000000000099</v>
      </c>
      <c r="C566" s="26"/>
      <c r="D566" s="15" t="s">
        <v>904</v>
      </c>
      <c r="E566" s="45"/>
      <c r="F566" s="46"/>
    </row>
    <row r="567" spans="1:6" s="8" customFormat="1" ht="21" x14ac:dyDescent="0.2">
      <c r="A567" s="9"/>
      <c r="B567" s="72">
        <v>11.1170000000001</v>
      </c>
      <c r="C567" s="26"/>
      <c r="D567" s="15" t="s">
        <v>905</v>
      </c>
      <c r="E567" s="45"/>
      <c r="F567" s="46"/>
    </row>
    <row r="568" spans="1:6" s="8" customFormat="1" ht="21" x14ac:dyDescent="0.2">
      <c r="A568" s="9"/>
      <c r="B568" s="72">
        <v>11.1180000000001</v>
      </c>
      <c r="C568" s="26"/>
      <c r="D568" s="15" t="s">
        <v>906</v>
      </c>
      <c r="E568" s="45"/>
      <c r="F568" s="46"/>
    </row>
    <row r="569" spans="1:6" s="8" customFormat="1" ht="62" customHeight="1" x14ac:dyDescent="0.2">
      <c r="A569" s="9"/>
      <c r="B569" s="72">
        <v>11.119000000000099</v>
      </c>
      <c r="C569" s="26" t="s">
        <v>907</v>
      </c>
      <c r="D569" s="40" t="s">
        <v>1252</v>
      </c>
      <c r="E569" s="45"/>
      <c r="F569" s="46"/>
    </row>
    <row r="570" spans="1:6" s="8" customFormat="1" ht="43" customHeight="1" x14ac:dyDescent="0.2">
      <c r="A570" s="9"/>
      <c r="B570" s="72">
        <v>11.1200000000001</v>
      </c>
      <c r="C570" s="26" t="s">
        <v>908</v>
      </c>
      <c r="D570" s="15" t="s">
        <v>909</v>
      </c>
      <c r="E570" s="45"/>
      <c r="F570" s="46"/>
    </row>
    <row r="571" spans="1:6" s="8" customFormat="1" ht="42" customHeight="1" x14ac:dyDescent="0.2">
      <c r="A571" s="9"/>
      <c r="B571" s="72">
        <v>11.1210000000001</v>
      </c>
      <c r="C571" s="26" t="s">
        <v>910</v>
      </c>
      <c r="D571" s="15" t="s">
        <v>911</v>
      </c>
      <c r="E571" s="45"/>
      <c r="F571" s="46"/>
    </row>
    <row r="572" spans="1:6" s="8" customFormat="1" ht="126" x14ac:dyDescent="0.2">
      <c r="A572" s="9"/>
      <c r="B572" s="72">
        <v>11.122000000000099</v>
      </c>
      <c r="C572" s="26" t="s">
        <v>912</v>
      </c>
      <c r="D572" s="40" t="s">
        <v>1253</v>
      </c>
      <c r="E572" s="45"/>
      <c r="F572" s="46"/>
    </row>
    <row r="573" spans="1:6" s="8" customFormat="1" ht="21" x14ac:dyDescent="0.2">
      <c r="A573" s="9"/>
      <c r="B573" s="72">
        <v>11.123000000000101</v>
      </c>
      <c r="C573" s="26"/>
      <c r="D573" s="15" t="s">
        <v>913</v>
      </c>
      <c r="E573" s="45"/>
      <c r="F573" s="46"/>
    </row>
    <row r="574" spans="1:6" s="8" customFormat="1" ht="21" x14ac:dyDescent="0.2">
      <c r="A574" s="9"/>
      <c r="B574" s="72">
        <v>11.1240000000001</v>
      </c>
      <c r="C574" s="26"/>
      <c r="D574" s="15" t="s">
        <v>914</v>
      </c>
      <c r="E574" s="45"/>
      <c r="F574" s="46"/>
    </row>
    <row r="575" spans="1:6" s="8" customFormat="1" ht="21" x14ac:dyDescent="0.2">
      <c r="A575" s="9"/>
      <c r="B575" s="72">
        <v>11.125000000000201</v>
      </c>
      <c r="C575" s="26"/>
      <c r="D575" s="15" t="s">
        <v>915</v>
      </c>
      <c r="E575" s="45"/>
      <c r="F575" s="46"/>
    </row>
    <row r="576" spans="1:6" s="8" customFormat="1" ht="21" x14ac:dyDescent="0.2">
      <c r="A576" s="9"/>
      <c r="B576" s="72">
        <v>11.1260000000002</v>
      </c>
      <c r="C576" s="26"/>
      <c r="D576" s="15" t="s">
        <v>916</v>
      </c>
      <c r="E576" s="45"/>
      <c r="F576" s="46"/>
    </row>
    <row r="577" spans="1:6" s="8" customFormat="1" ht="21" x14ac:dyDescent="0.2">
      <c r="A577" s="9"/>
      <c r="B577" s="72">
        <v>11.1270000000002</v>
      </c>
      <c r="C577" s="26"/>
      <c r="D577" s="15" t="s">
        <v>917</v>
      </c>
      <c r="E577" s="45"/>
      <c r="F577" s="46"/>
    </row>
    <row r="578" spans="1:6" s="8" customFormat="1" ht="21" x14ac:dyDescent="0.2">
      <c r="A578" s="9"/>
      <c r="B578" s="72">
        <v>11.128000000000201</v>
      </c>
      <c r="C578" s="26"/>
      <c r="D578" s="15" t="s">
        <v>918</v>
      </c>
      <c r="E578" s="45"/>
      <c r="F578" s="46"/>
    </row>
    <row r="579" spans="1:6" s="8" customFormat="1" ht="42" x14ac:dyDescent="0.2">
      <c r="A579" s="9"/>
      <c r="B579" s="72">
        <v>11.1290000000002</v>
      </c>
      <c r="C579" s="26"/>
      <c r="D579" s="15" t="s">
        <v>147</v>
      </c>
      <c r="E579" s="45"/>
      <c r="F579" s="46"/>
    </row>
    <row r="580" spans="1:6" s="8" customFormat="1" ht="42" x14ac:dyDescent="0.2">
      <c r="A580" s="9"/>
      <c r="B580" s="72">
        <v>11.1300000000002</v>
      </c>
      <c r="C580" s="26"/>
      <c r="D580" s="15" t="s">
        <v>148</v>
      </c>
      <c r="E580" s="45"/>
      <c r="F580" s="46"/>
    </row>
    <row r="581" spans="1:6" s="8" customFormat="1" ht="42" x14ac:dyDescent="0.2">
      <c r="A581" s="9"/>
      <c r="B581" s="72">
        <v>11.131000000000199</v>
      </c>
      <c r="C581" s="26"/>
      <c r="D581" s="15" t="s">
        <v>149</v>
      </c>
      <c r="E581" s="45"/>
      <c r="F581" s="46"/>
    </row>
    <row r="582" spans="1:6" s="8" customFormat="1" ht="147" x14ac:dyDescent="0.2">
      <c r="A582" s="9"/>
      <c r="B582" s="72">
        <v>11.1320000000002</v>
      </c>
      <c r="C582" s="26"/>
      <c r="D582" s="15" t="s">
        <v>1175</v>
      </c>
      <c r="E582" s="45"/>
      <c r="F582" s="46"/>
    </row>
    <row r="583" spans="1:6" s="8" customFormat="1" ht="42" x14ac:dyDescent="0.2">
      <c r="A583" s="9"/>
      <c r="B583" s="72">
        <v>11.1330000000002</v>
      </c>
      <c r="C583" s="26" t="s">
        <v>919</v>
      </c>
      <c r="D583" s="15" t="s">
        <v>920</v>
      </c>
      <c r="E583" s="45"/>
      <c r="F583" s="46"/>
    </row>
    <row r="584" spans="1:6" s="8" customFormat="1" ht="21" x14ac:dyDescent="0.2">
      <c r="A584" s="9"/>
      <c r="B584" s="72">
        <v>11.134000000000199</v>
      </c>
      <c r="C584" s="26"/>
      <c r="D584" s="15" t="s">
        <v>921</v>
      </c>
      <c r="E584" s="45"/>
      <c r="F584" s="46"/>
    </row>
    <row r="585" spans="1:6" s="8" customFormat="1" ht="42" x14ac:dyDescent="0.2">
      <c r="A585" s="9"/>
      <c r="B585" s="72">
        <v>11.135000000000201</v>
      </c>
      <c r="C585" s="26"/>
      <c r="D585" s="15" t="s">
        <v>922</v>
      </c>
      <c r="E585" s="45"/>
      <c r="F585" s="46"/>
    </row>
    <row r="586" spans="1:6" s="8" customFormat="1" ht="21" x14ac:dyDescent="0.2">
      <c r="A586" s="9"/>
      <c r="B586" s="72">
        <v>11.1360000000002</v>
      </c>
      <c r="C586" s="26"/>
      <c r="D586" s="15" t="s">
        <v>923</v>
      </c>
      <c r="E586" s="45"/>
      <c r="F586" s="46"/>
    </row>
    <row r="587" spans="1:6" s="8" customFormat="1" ht="21" x14ac:dyDescent="0.2">
      <c r="A587" s="9"/>
      <c r="B587" s="72">
        <v>11.137000000000199</v>
      </c>
      <c r="C587" s="26"/>
      <c r="D587" s="15" t="s">
        <v>924</v>
      </c>
      <c r="E587" s="45"/>
      <c r="F587" s="46"/>
    </row>
    <row r="588" spans="1:6" s="8" customFormat="1" ht="21" x14ac:dyDescent="0.2">
      <c r="A588" s="9"/>
      <c r="B588" s="72">
        <v>11.138000000000201</v>
      </c>
      <c r="C588" s="26"/>
      <c r="D588" s="15" t="s">
        <v>925</v>
      </c>
      <c r="E588" s="45"/>
      <c r="F588" s="46"/>
    </row>
    <row r="589" spans="1:6" s="8" customFormat="1" ht="21" x14ac:dyDescent="0.2">
      <c r="A589" s="9"/>
      <c r="B589" s="72">
        <v>11.1390000000002</v>
      </c>
      <c r="C589" s="26"/>
      <c r="D589" s="15" t="s">
        <v>926</v>
      </c>
      <c r="E589" s="45"/>
      <c r="F589" s="46"/>
    </row>
    <row r="590" spans="1:6" s="8" customFormat="1" ht="42" x14ac:dyDescent="0.2">
      <c r="A590" s="9"/>
      <c r="B590" s="72">
        <v>11.1400000000002</v>
      </c>
      <c r="C590" s="26"/>
      <c r="D590" s="15" t="s">
        <v>116</v>
      </c>
      <c r="E590" s="45"/>
      <c r="F590" s="46"/>
    </row>
    <row r="591" spans="1:6" s="8" customFormat="1" ht="42" x14ac:dyDescent="0.2">
      <c r="A591" s="9"/>
      <c r="B591" s="72">
        <v>11.141000000000201</v>
      </c>
      <c r="C591" s="26"/>
      <c r="D591" s="15" t="s">
        <v>117</v>
      </c>
      <c r="E591" s="45"/>
      <c r="F591" s="46"/>
    </row>
    <row r="592" spans="1:6" s="8" customFormat="1" ht="42" x14ac:dyDescent="0.2">
      <c r="A592" s="9"/>
      <c r="B592" s="72">
        <v>11.1420000000002</v>
      </c>
      <c r="C592" s="26"/>
      <c r="D592" s="15" t="s">
        <v>118</v>
      </c>
      <c r="E592" s="45"/>
      <c r="F592" s="46"/>
    </row>
    <row r="593" spans="1:6" s="8" customFormat="1" ht="44" customHeight="1" x14ac:dyDescent="0.2">
      <c r="A593" s="9"/>
      <c r="B593" s="72">
        <v>11.1430000000002</v>
      </c>
      <c r="C593" s="26"/>
      <c r="D593" s="15" t="s">
        <v>119</v>
      </c>
      <c r="E593" s="45"/>
      <c r="F593" s="46"/>
    </row>
    <row r="594" spans="1:6" s="8" customFormat="1" ht="63" x14ac:dyDescent="0.2">
      <c r="A594" s="9"/>
      <c r="B594" s="72">
        <v>11.144000000000201</v>
      </c>
      <c r="C594" s="26"/>
      <c r="D594" s="15" t="s">
        <v>120</v>
      </c>
      <c r="E594" s="45"/>
      <c r="F594" s="46"/>
    </row>
    <row r="595" spans="1:6" s="8" customFormat="1" ht="42" x14ac:dyDescent="0.2">
      <c r="A595" s="9"/>
      <c r="B595" s="72">
        <v>11.1450000000002</v>
      </c>
      <c r="C595" s="26"/>
      <c r="D595" s="15" t="s">
        <v>121</v>
      </c>
      <c r="E595" s="45"/>
      <c r="F595" s="46"/>
    </row>
    <row r="596" spans="1:6" s="8" customFormat="1" ht="21" x14ac:dyDescent="0.2">
      <c r="A596" s="9"/>
      <c r="B596" s="72">
        <v>11.1460000000002</v>
      </c>
      <c r="C596" s="26"/>
      <c r="D596" s="15" t="s">
        <v>122</v>
      </c>
      <c r="E596" s="45"/>
      <c r="F596" s="46"/>
    </row>
    <row r="597" spans="1:6" s="8" customFormat="1" ht="21" x14ac:dyDescent="0.2">
      <c r="A597" s="9"/>
      <c r="B597" s="72">
        <v>11.147000000000199</v>
      </c>
      <c r="C597" s="26"/>
      <c r="D597" s="15" t="s">
        <v>123</v>
      </c>
      <c r="E597" s="45"/>
      <c r="F597" s="46"/>
    </row>
    <row r="598" spans="1:6" s="8" customFormat="1" ht="42" x14ac:dyDescent="0.2">
      <c r="A598" s="9"/>
      <c r="B598" s="72">
        <v>11.1480000000002</v>
      </c>
      <c r="C598" s="26"/>
      <c r="D598" s="15" t="s">
        <v>124</v>
      </c>
      <c r="E598" s="45"/>
      <c r="F598" s="46"/>
    </row>
    <row r="599" spans="1:6" s="8" customFormat="1" ht="63" x14ac:dyDescent="0.2">
      <c r="A599" s="9"/>
      <c r="B599" s="72">
        <v>11.1490000000002</v>
      </c>
      <c r="C599" s="26" t="s">
        <v>1186</v>
      </c>
      <c r="D599" s="15" t="s">
        <v>927</v>
      </c>
      <c r="E599" s="45"/>
      <c r="F599" s="46"/>
    </row>
    <row r="600" spans="1:6" s="8" customFormat="1" ht="105" x14ac:dyDescent="0.2">
      <c r="A600" s="9"/>
      <c r="B600" s="72">
        <v>11.150000000000199</v>
      </c>
      <c r="C600" s="26"/>
      <c r="D600" s="15" t="s">
        <v>928</v>
      </c>
      <c r="E600" s="45"/>
      <c r="F600" s="46"/>
    </row>
    <row r="601" spans="1:6" s="8" customFormat="1" ht="21" x14ac:dyDescent="0.2">
      <c r="A601" s="9"/>
      <c r="B601" s="72">
        <v>11.151000000000201</v>
      </c>
      <c r="C601" s="26"/>
      <c r="D601" s="15" t="s">
        <v>185</v>
      </c>
      <c r="E601" s="45"/>
      <c r="F601" s="46"/>
    </row>
    <row r="602" spans="1:6" s="8" customFormat="1" ht="21" x14ac:dyDescent="0.2">
      <c r="A602" s="9"/>
      <c r="B602" s="72">
        <v>11.1520000000002</v>
      </c>
      <c r="C602" s="26"/>
      <c r="D602" s="15" t="s">
        <v>186</v>
      </c>
      <c r="E602" s="45"/>
      <c r="F602" s="46"/>
    </row>
    <row r="603" spans="1:6" s="8" customFormat="1" ht="21" x14ac:dyDescent="0.2">
      <c r="A603" s="9"/>
      <c r="B603" s="72">
        <v>11.153000000000199</v>
      </c>
      <c r="C603" s="26"/>
      <c r="D603" s="15" t="s">
        <v>187</v>
      </c>
      <c r="E603" s="45"/>
      <c r="F603" s="46"/>
    </row>
    <row r="604" spans="1:6" s="8" customFormat="1" ht="42" x14ac:dyDescent="0.2">
      <c r="A604" s="9"/>
      <c r="B604" s="72">
        <v>11.154000000000201</v>
      </c>
      <c r="C604" s="26"/>
      <c r="D604" s="15" t="s">
        <v>188</v>
      </c>
      <c r="E604" s="45"/>
      <c r="F604" s="46"/>
    </row>
    <row r="605" spans="1:6" s="8" customFormat="1" ht="22" customHeight="1" x14ac:dyDescent="0.2">
      <c r="A605" s="9"/>
      <c r="B605" s="72">
        <v>11.1550000000002</v>
      </c>
      <c r="C605" s="26"/>
      <c r="D605" s="15" t="s">
        <v>189</v>
      </c>
      <c r="E605" s="45"/>
      <c r="F605" s="46"/>
    </row>
    <row r="606" spans="1:6" s="8" customFormat="1" ht="21" x14ac:dyDescent="0.2">
      <c r="A606" s="9"/>
      <c r="B606" s="72">
        <v>11.1560000000002</v>
      </c>
      <c r="C606" s="26"/>
      <c r="D606" s="15" t="s">
        <v>190</v>
      </c>
      <c r="E606" s="45"/>
      <c r="F606" s="46"/>
    </row>
    <row r="607" spans="1:6" s="8" customFormat="1" ht="42" x14ac:dyDescent="0.2">
      <c r="A607" s="9"/>
      <c r="B607" s="72">
        <v>11.157000000000201</v>
      </c>
      <c r="C607" s="26"/>
      <c r="D607" s="15" t="s">
        <v>191</v>
      </c>
      <c r="E607" s="45"/>
      <c r="F607" s="46"/>
    </row>
    <row r="608" spans="1:6" s="8" customFormat="1" ht="21" x14ac:dyDescent="0.2">
      <c r="A608" s="9"/>
      <c r="B608" s="72">
        <v>11.1580000000002</v>
      </c>
      <c r="C608" s="26"/>
      <c r="D608" s="15" t="s">
        <v>192</v>
      </c>
      <c r="E608" s="45"/>
      <c r="F608" s="46"/>
    </row>
    <row r="609" spans="1:6" s="8" customFormat="1" ht="42" x14ac:dyDescent="0.2">
      <c r="A609" s="9"/>
      <c r="B609" s="72">
        <v>11.1590000000002</v>
      </c>
      <c r="C609" s="26"/>
      <c r="D609" s="15" t="s">
        <v>193</v>
      </c>
      <c r="E609" s="45"/>
      <c r="F609" s="46"/>
    </row>
    <row r="610" spans="1:6" s="8" customFormat="1" ht="24" customHeight="1" x14ac:dyDescent="0.2">
      <c r="A610" s="9"/>
      <c r="B610" s="72">
        <v>11.160000000000201</v>
      </c>
      <c r="C610" s="26"/>
      <c r="D610" s="15" t="s">
        <v>194</v>
      </c>
      <c r="E610" s="45"/>
      <c r="F610" s="46"/>
    </row>
    <row r="611" spans="1:6" s="8" customFormat="1" ht="42" x14ac:dyDescent="0.2">
      <c r="A611" s="9"/>
      <c r="B611" s="72">
        <v>11.1610000000002</v>
      </c>
      <c r="C611" s="26"/>
      <c r="D611" s="15" t="s">
        <v>195</v>
      </c>
      <c r="E611" s="45"/>
      <c r="F611" s="46"/>
    </row>
    <row r="612" spans="1:6" s="8" customFormat="1" ht="21" x14ac:dyDescent="0.2">
      <c r="A612" s="9"/>
      <c r="B612" s="72">
        <v>11.1620000000002</v>
      </c>
      <c r="C612" s="26"/>
      <c r="D612" s="15" t="s">
        <v>196</v>
      </c>
      <c r="E612" s="45"/>
      <c r="F612" s="46"/>
    </row>
    <row r="613" spans="1:6" s="8" customFormat="1" ht="21" x14ac:dyDescent="0.2">
      <c r="A613" s="9"/>
      <c r="B613" s="72">
        <v>11.163000000000199</v>
      </c>
      <c r="C613" s="26"/>
      <c r="D613" s="15" t="s">
        <v>197</v>
      </c>
      <c r="E613" s="45"/>
      <c r="F613" s="46"/>
    </row>
    <row r="614" spans="1:6" s="8" customFormat="1" ht="42" x14ac:dyDescent="0.2">
      <c r="A614" s="9"/>
      <c r="B614" s="72">
        <v>11.1640000000002</v>
      </c>
      <c r="C614" s="26" t="s">
        <v>168</v>
      </c>
      <c r="D614" s="15" t="s">
        <v>929</v>
      </c>
      <c r="E614" s="45"/>
      <c r="F614" s="46"/>
    </row>
    <row r="615" spans="1:6" s="8" customFormat="1" ht="21" x14ac:dyDescent="0.2">
      <c r="A615" s="9"/>
      <c r="B615" s="72">
        <v>11.1650000000002</v>
      </c>
      <c r="C615" s="26"/>
      <c r="D615" s="15" t="s">
        <v>169</v>
      </c>
      <c r="E615" s="45"/>
      <c r="F615" s="46"/>
    </row>
    <row r="616" spans="1:6" s="8" customFormat="1" ht="42" x14ac:dyDescent="0.2">
      <c r="A616" s="9"/>
      <c r="B616" s="72">
        <v>11.166000000000199</v>
      </c>
      <c r="C616" s="26"/>
      <c r="D616" s="15" t="s">
        <v>170</v>
      </c>
      <c r="E616" s="45"/>
      <c r="F616" s="46"/>
    </row>
    <row r="617" spans="1:6" s="8" customFormat="1" ht="21" x14ac:dyDescent="0.2">
      <c r="A617" s="9"/>
      <c r="B617" s="72">
        <v>11.167000000000201</v>
      </c>
      <c r="C617" s="26"/>
      <c r="D617" s="15" t="s">
        <v>171</v>
      </c>
      <c r="E617" s="45"/>
      <c r="F617" s="46"/>
    </row>
    <row r="618" spans="1:6" s="8" customFormat="1" ht="42" x14ac:dyDescent="0.2">
      <c r="A618" s="9"/>
      <c r="B618" s="72">
        <v>11.1680000000002</v>
      </c>
      <c r="C618" s="26"/>
      <c r="D618" s="15" t="s">
        <v>172</v>
      </c>
      <c r="E618" s="45"/>
      <c r="F618" s="46"/>
    </row>
    <row r="619" spans="1:6" s="8" customFormat="1" ht="147" x14ac:dyDescent="0.2">
      <c r="A619" s="9"/>
      <c r="B619" s="72">
        <v>11.169000000000199</v>
      </c>
      <c r="C619" s="26"/>
      <c r="D619" s="15" t="s">
        <v>395</v>
      </c>
      <c r="E619" s="45"/>
      <c r="F619" s="46"/>
    </row>
    <row r="620" spans="1:6" s="8" customFormat="1" ht="63" x14ac:dyDescent="0.2">
      <c r="A620" s="9"/>
      <c r="B620" s="72">
        <v>11.170000000000201</v>
      </c>
      <c r="C620" s="26"/>
      <c r="D620" s="15" t="s">
        <v>173</v>
      </c>
      <c r="E620" s="45"/>
      <c r="F620" s="46"/>
    </row>
    <row r="621" spans="1:6" s="8" customFormat="1" ht="63" x14ac:dyDescent="0.2">
      <c r="A621" s="9"/>
      <c r="B621" s="72">
        <v>11.1710000000002</v>
      </c>
      <c r="C621" s="26"/>
      <c r="D621" s="15" t="s">
        <v>174</v>
      </c>
      <c r="E621" s="45"/>
      <c r="F621" s="46"/>
    </row>
    <row r="622" spans="1:6" s="8" customFormat="1" ht="44" customHeight="1" x14ac:dyDescent="0.2">
      <c r="A622" s="9"/>
      <c r="B622" s="72">
        <v>11.1720000000002</v>
      </c>
      <c r="C622" s="26"/>
      <c r="D622" s="15" t="s">
        <v>175</v>
      </c>
      <c r="E622" s="45"/>
      <c r="F622" s="46"/>
    </row>
    <row r="623" spans="1:6" s="8" customFormat="1" ht="42" x14ac:dyDescent="0.2">
      <c r="A623" s="9"/>
      <c r="B623" s="72">
        <v>11.173000000000201</v>
      </c>
      <c r="C623" s="26"/>
      <c r="D623" s="15" t="s">
        <v>176</v>
      </c>
      <c r="E623" s="45"/>
      <c r="F623" s="46"/>
    </row>
    <row r="624" spans="1:6" s="8" customFormat="1" ht="42" x14ac:dyDescent="0.2">
      <c r="A624" s="9"/>
      <c r="B624" s="72">
        <v>11.1740000000002</v>
      </c>
      <c r="C624" s="26"/>
      <c r="D624" s="15" t="s">
        <v>447</v>
      </c>
      <c r="E624" s="45"/>
      <c r="F624" s="46"/>
    </row>
    <row r="625" spans="1:6" s="8" customFormat="1" ht="63" x14ac:dyDescent="0.2">
      <c r="A625" s="9"/>
      <c r="B625" s="72">
        <v>11.1750000000002</v>
      </c>
      <c r="C625" s="26"/>
      <c r="D625" s="15" t="s">
        <v>177</v>
      </c>
      <c r="E625" s="45"/>
      <c r="F625" s="46"/>
    </row>
    <row r="626" spans="1:6" s="8" customFormat="1" ht="42" x14ac:dyDescent="0.2">
      <c r="A626" s="9"/>
      <c r="B626" s="72">
        <v>11.176000000000201</v>
      </c>
      <c r="C626" s="26"/>
      <c r="D626" s="15" t="s">
        <v>178</v>
      </c>
      <c r="E626" s="45"/>
      <c r="F626" s="46"/>
    </row>
    <row r="627" spans="1:6" s="8" customFormat="1" ht="126" x14ac:dyDescent="0.2">
      <c r="A627" s="9"/>
      <c r="B627" s="72">
        <v>11.1770000000002</v>
      </c>
      <c r="C627" s="26"/>
      <c r="D627" s="15" t="s">
        <v>179</v>
      </c>
      <c r="E627" s="45"/>
      <c r="F627" s="46"/>
    </row>
    <row r="628" spans="1:6" s="8" customFormat="1" ht="63" x14ac:dyDescent="0.2">
      <c r="A628" s="9"/>
      <c r="B628" s="72">
        <v>11.1780000000002</v>
      </c>
      <c r="C628" s="26"/>
      <c r="D628" s="15" t="s">
        <v>180</v>
      </c>
      <c r="E628" s="45"/>
      <c r="F628" s="46"/>
    </row>
    <row r="629" spans="1:6" s="8" customFormat="1" ht="42" x14ac:dyDescent="0.2">
      <c r="A629" s="9"/>
      <c r="B629" s="72">
        <v>11.179000000000199</v>
      </c>
      <c r="C629" s="26"/>
      <c r="D629" s="15" t="s">
        <v>181</v>
      </c>
      <c r="E629" s="45"/>
      <c r="F629" s="46"/>
    </row>
    <row r="630" spans="1:6" s="8" customFormat="1" ht="84" x14ac:dyDescent="0.2">
      <c r="A630" s="9"/>
      <c r="B630" s="72">
        <v>11.1800000000002</v>
      </c>
      <c r="C630" s="26"/>
      <c r="D630" s="15" t="s">
        <v>182</v>
      </c>
      <c r="E630" s="45"/>
      <c r="F630" s="46"/>
    </row>
    <row r="631" spans="1:6" s="8" customFormat="1" ht="63" x14ac:dyDescent="0.2">
      <c r="A631" s="9"/>
      <c r="B631" s="72">
        <v>11.1810000000002</v>
      </c>
      <c r="C631" s="26"/>
      <c r="D631" s="15" t="s">
        <v>183</v>
      </c>
      <c r="E631" s="45"/>
      <c r="F631" s="46"/>
    </row>
    <row r="632" spans="1:6" s="8" customFormat="1" ht="21" x14ac:dyDescent="0.2">
      <c r="A632" s="9"/>
      <c r="B632" s="72">
        <v>11.182000000000199</v>
      </c>
      <c r="C632" s="26"/>
      <c r="D632" s="15" t="s">
        <v>184</v>
      </c>
      <c r="E632" s="45"/>
      <c r="F632" s="46"/>
    </row>
    <row r="633" spans="1:6" s="8" customFormat="1" ht="21" x14ac:dyDescent="0.2">
      <c r="A633" s="9"/>
      <c r="B633" s="72">
        <v>11.183000000000201</v>
      </c>
      <c r="C633" s="26" t="s">
        <v>930</v>
      </c>
      <c r="D633" s="15" t="s">
        <v>931</v>
      </c>
      <c r="E633" s="45"/>
      <c r="F633" s="46"/>
    </row>
    <row r="634" spans="1:6" s="8" customFormat="1" ht="42" x14ac:dyDescent="0.2">
      <c r="A634" s="9"/>
      <c r="B634" s="72">
        <v>11.1840000000002</v>
      </c>
      <c r="C634" s="26" t="s">
        <v>932</v>
      </c>
      <c r="D634" s="15" t="s">
        <v>933</v>
      </c>
      <c r="E634" s="45"/>
      <c r="F634" s="46" t="s">
        <v>574</v>
      </c>
    </row>
    <row r="635" spans="1:6" s="8" customFormat="1" ht="43" customHeight="1" x14ac:dyDescent="0.2">
      <c r="A635" s="9"/>
      <c r="B635" s="72">
        <v>11.185000000000199</v>
      </c>
      <c r="C635" s="26"/>
      <c r="D635" s="15" t="s">
        <v>934</v>
      </c>
      <c r="E635" s="45"/>
      <c r="F635" s="46"/>
    </row>
    <row r="636" spans="1:6" s="8" customFormat="1" ht="21" x14ac:dyDescent="0.2">
      <c r="A636" s="9"/>
      <c r="B636" s="72">
        <v>11.186000000000201</v>
      </c>
      <c r="C636" s="26"/>
      <c r="D636" s="15" t="s">
        <v>935</v>
      </c>
      <c r="E636" s="45"/>
      <c r="F636" s="46"/>
    </row>
    <row r="637" spans="1:6" s="8" customFormat="1" ht="21" x14ac:dyDescent="0.2">
      <c r="A637" s="9"/>
      <c r="B637" s="72">
        <v>11.1870000000002</v>
      </c>
      <c r="C637" s="26"/>
      <c r="D637" s="15" t="s">
        <v>936</v>
      </c>
      <c r="E637" s="45"/>
      <c r="F637" s="46"/>
    </row>
    <row r="638" spans="1:6" s="8" customFormat="1" ht="21" x14ac:dyDescent="0.2">
      <c r="A638" s="9"/>
      <c r="B638" s="72">
        <v>11.1880000000002</v>
      </c>
      <c r="C638" s="26"/>
      <c r="D638" s="15" t="s">
        <v>937</v>
      </c>
      <c r="E638" s="45"/>
      <c r="F638" s="46"/>
    </row>
    <row r="639" spans="1:6" s="8" customFormat="1" ht="21" x14ac:dyDescent="0.2">
      <c r="A639" s="9"/>
      <c r="B639" s="72">
        <v>11.189000000000201</v>
      </c>
      <c r="C639" s="26"/>
      <c r="D639" s="15" t="s">
        <v>938</v>
      </c>
      <c r="E639" s="45"/>
      <c r="F639" s="46"/>
    </row>
    <row r="640" spans="1:6" s="8" customFormat="1" ht="84" x14ac:dyDescent="0.2">
      <c r="A640" s="9"/>
      <c r="B640" s="72">
        <v>11.1900000000002</v>
      </c>
      <c r="C640" s="26" t="s">
        <v>939</v>
      </c>
      <c r="D640" s="15" t="s">
        <v>940</v>
      </c>
      <c r="E640" s="45"/>
      <c r="F640" s="46"/>
    </row>
    <row r="641" spans="1:6" s="8" customFormat="1" ht="63" x14ac:dyDescent="0.2">
      <c r="A641" s="9"/>
      <c r="B641" s="72">
        <v>11.1910000000002</v>
      </c>
      <c r="C641" s="26" t="s">
        <v>658</v>
      </c>
      <c r="D641" s="15" t="s">
        <v>941</v>
      </c>
      <c r="E641" s="45"/>
      <c r="F641" s="46"/>
    </row>
    <row r="642" spans="1:6" s="8" customFormat="1" ht="42" x14ac:dyDescent="0.2">
      <c r="A642" s="9"/>
      <c r="B642" s="72">
        <v>11.192000000000199</v>
      </c>
      <c r="C642" s="26" t="s">
        <v>481</v>
      </c>
      <c r="D642" s="15" t="s">
        <v>942</v>
      </c>
      <c r="E642" s="45"/>
      <c r="F642" s="46"/>
    </row>
    <row r="643" spans="1:6" s="8" customFormat="1" ht="42" x14ac:dyDescent="0.2">
      <c r="A643" s="9"/>
      <c r="B643" s="72">
        <v>11.1930000000002</v>
      </c>
      <c r="C643" s="26" t="s">
        <v>943</v>
      </c>
      <c r="D643" s="40" t="s">
        <v>1266</v>
      </c>
      <c r="E643" s="45"/>
      <c r="F643" s="46"/>
    </row>
    <row r="644" spans="1:6" s="8" customFormat="1" ht="45" customHeight="1" x14ac:dyDescent="0.2">
      <c r="A644" s="9"/>
      <c r="B644" s="72">
        <v>11.1940000000002</v>
      </c>
      <c r="C644" s="26"/>
      <c r="D644" s="15" t="s">
        <v>944</v>
      </c>
      <c r="E644" s="45"/>
      <c r="F644" s="46"/>
    </row>
    <row r="645" spans="1:6" s="8" customFormat="1" ht="21" x14ac:dyDescent="0.2">
      <c r="A645" s="9"/>
      <c r="B645" s="72">
        <v>11.195000000000199</v>
      </c>
      <c r="C645" s="39" t="s">
        <v>945</v>
      </c>
      <c r="D645" s="15"/>
      <c r="E645" s="45"/>
      <c r="F645" s="46"/>
    </row>
    <row r="646" spans="1:6" s="8" customFormat="1" ht="21" x14ac:dyDescent="0.2">
      <c r="A646" s="9"/>
      <c r="B646" s="72">
        <v>11.1960000000002</v>
      </c>
      <c r="C646" s="39" t="s">
        <v>946</v>
      </c>
      <c r="D646" s="15"/>
      <c r="E646" s="45"/>
      <c r="F646" s="46"/>
    </row>
    <row r="647" spans="1:6" s="8" customFormat="1" ht="21" x14ac:dyDescent="0.2">
      <c r="A647" s="9"/>
      <c r="B647" s="72">
        <v>11.1970000000002</v>
      </c>
      <c r="C647" s="39" t="s">
        <v>947</v>
      </c>
      <c r="D647" s="15"/>
      <c r="E647" s="45"/>
      <c r="F647" s="46"/>
    </row>
    <row r="648" spans="1:6" s="8" customFormat="1" ht="126" x14ac:dyDescent="0.2">
      <c r="A648" s="9"/>
      <c r="B648" s="72">
        <v>11.198000000000199</v>
      </c>
      <c r="C648" s="26" t="s">
        <v>1189</v>
      </c>
      <c r="D648" s="15" t="s">
        <v>235</v>
      </c>
      <c r="E648" s="45"/>
      <c r="F648" s="46"/>
    </row>
    <row r="649" spans="1:6" s="8" customFormat="1" ht="384" customHeight="1" x14ac:dyDescent="0.2">
      <c r="A649" s="9"/>
      <c r="B649" s="72">
        <v>11.199000000000201</v>
      </c>
      <c r="C649" s="26"/>
      <c r="D649" s="15" t="s">
        <v>236</v>
      </c>
      <c r="E649" s="45"/>
      <c r="F649" s="46"/>
    </row>
    <row r="650" spans="1:6" s="8" customFormat="1" ht="21" x14ac:dyDescent="0.2">
      <c r="A650" s="9"/>
      <c r="B650" s="72">
        <v>11.2000000000002</v>
      </c>
      <c r="C650" s="26" t="s">
        <v>948</v>
      </c>
      <c r="D650" s="15" t="s">
        <v>949</v>
      </c>
      <c r="E650" s="45"/>
      <c r="F650" s="46"/>
    </row>
    <row r="651" spans="1:6" s="8" customFormat="1" ht="21" x14ac:dyDescent="0.2">
      <c r="A651" s="9"/>
      <c r="B651" s="72">
        <v>11.201000000000199</v>
      </c>
      <c r="C651" s="26"/>
      <c r="D651" s="15" t="s">
        <v>950</v>
      </c>
      <c r="E651" s="45"/>
      <c r="F651" s="46"/>
    </row>
    <row r="652" spans="1:6" s="8" customFormat="1" ht="21" x14ac:dyDescent="0.2">
      <c r="A652" s="9"/>
      <c r="B652" s="72">
        <v>11.202000000000201</v>
      </c>
      <c r="C652" s="26"/>
      <c r="D652" s="15" t="s">
        <v>951</v>
      </c>
      <c r="E652" s="45"/>
      <c r="F652" s="46"/>
    </row>
    <row r="653" spans="1:6" s="8" customFormat="1" ht="42" x14ac:dyDescent="0.2">
      <c r="A653" s="9"/>
      <c r="B653" s="72">
        <v>11.2030000000002</v>
      </c>
      <c r="C653" s="26"/>
      <c r="D653" s="15" t="s">
        <v>237</v>
      </c>
      <c r="E653" s="45"/>
      <c r="F653" s="46"/>
    </row>
    <row r="654" spans="1:6" s="8" customFormat="1" ht="21" x14ac:dyDescent="0.2">
      <c r="A654" s="9"/>
      <c r="B654" s="72">
        <v>11.2040000000002</v>
      </c>
      <c r="C654" s="26"/>
      <c r="D654" s="15" t="s">
        <v>238</v>
      </c>
      <c r="E654" s="45"/>
      <c r="F654" s="46"/>
    </row>
    <row r="655" spans="1:6" s="8" customFormat="1" ht="21" x14ac:dyDescent="0.2">
      <c r="A655" s="9"/>
      <c r="B655" s="72">
        <v>11.205000000000201</v>
      </c>
      <c r="C655" s="26"/>
      <c r="D655" s="15" t="s">
        <v>239</v>
      </c>
      <c r="E655" s="45"/>
      <c r="F655" s="46"/>
    </row>
    <row r="656" spans="1:6" s="8" customFormat="1" ht="42" x14ac:dyDescent="0.2">
      <c r="A656" s="9"/>
      <c r="B656" s="72">
        <v>11.2060000000002</v>
      </c>
      <c r="C656" s="26"/>
      <c r="D656" s="15" t="s">
        <v>240</v>
      </c>
      <c r="E656" s="45"/>
      <c r="F656" s="46"/>
    </row>
    <row r="657" spans="1:6" s="8" customFormat="1" ht="21" x14ac:dyDescent="0.2">
      <c r="A657" s="9"/>
      <c r="B657" s="72">
        <v>11.207000000000299</v>
      </c>
      <c r="C657" s="26"/>
      <c r="D657" s="15" t="s">
        <v>241</v>
      </c>
      <c r="E657" s="45"/>
      <c r="F657" s="46"/>
    </row>
    <row r="658" spans="1:6" s="8" customFormat="1" ht="21" x14ac:dyDescent="0.2">
      <c r="A658" s="9"/>
      <c r="B658" s="72">
        <v>11.2080000000003</v>
      </c>
      <c r="C658" s="26"/>
      <c r="D658" s="15" t="s">
        <v>242</v>
      </c>
      <c r="E658" s="45"/>
      <c r="F658" s="46"/>
    </row>
    <row r="659" spans="1:6" s="8" customFormat="1" ht="42" x14ac:dyDescent="0.2">
      <c r="A659" s="9"/>
      <c r="B659" s="72">
        <v>11.2090000000003</v>
      </c>
      <c r="C659" s="26"/>
      <c r="D659" s="15" t="s">
        <v>243</v>
      </c>
      <c r="E659" s="45"/>
      <c r="F659" s="46"/>
    </row>
    <row r="660" spans="1:6" s="8" customFormat="1" ht="21" x14ac:dyDescent="0.2">
      <c r="A660" s="9"/>
      <c r="B660" s="72">
        <v>11.210000000000299</v>
      </c>
      <c r="C660" s="26"/>
      <c r="D660" s="15" t="s">
        <v>244</v>
      </c>
      <c r="E660" s="45"/>
      <c r="F660" s="46"/>
    </row>
    <row r="661" spans="1:6" s="8" customFormat="1" ht="63" x14ac:dyDescent="0.2">
      <c r="A661" s="9"/>
      <c r="B661" s="72">
        <v>11.211000000000301</v>
      </c>
      <c r="C661" s="26"/>
      <c r="D661" s="15" t="s">
        <v>245</v>
      </c>
      <c r="E661" s="45"/>
      <c r="F661" s="46"/>
    </row>
    <row r="662" spans="1:6" s="8" customFormat="1" ht="42" x14ac:dyDescent="0.2">
      <c r="A662" s="9"/>
      <c r="B662" s="72">
        <v>11.2120000000003</v>
      </c>
      <c r="C662" s="26"/>
      <c r="D662" s="15" t="s">
        <v>462</v>
      </c>
      <c r="E662" s="45"/>
      <c r="F662" s="46"/>
    </row>
    <row r="663" spans="1:6" s="8" customFormat="1" ht="63" x14ac:dyDescent="0.2">
      <c r="A663" s="9"/>
      <c r="B663" s="72">
        <v>11.213000000000299</v>
      </c>
      <c r="C663" s="26"/>
      <c r="D663" s="15" t="s">
        <v>463</v>
      </c>
      <c r="E663" s="45"/>
      <c r="F663" s="46"/>
    </row>
    <row r="664" spans="1:6" s="8" customFormat="1" ht="42" x14ac:dyDescent="0.2">
      <c r="A664" s="9"/>
      <c r="B664" s="72">
        <v>11.214000000000301</v>
      </c>
      <c r="C664" s="26"/>
      <c r="D664" s="15" t="s">
        <v>464</v>
      </c>
      <c r="E664" s="45"/>
      <c r="F664" s="46"/>
    </row>
    <row r="665" spans="1:6" s="8" customFormat="1" ht="63" x14ac:dyDescent="0.2">
      <c r="A665" s="9"/>
      <c r="B665" s="72">
        <v>11.2150000000003</v>
      </c>
      <c r="C665" s="26"/>
      <c r="D665" s="15" t="s">
        <v>319</v>
      </c>
      <c r="E665" s="45"/>
      <c r="F665" s="46"/>
    </row>
    <row r="666" spans="1:6" s="8" customFormat="1" ht="315" x14ac:dyDescent="0.2">
      <c r="A666" s="9"/>
      <c r="B666" s="72">
        <v>11.2160000000003</v>
      </c>
      <c r="C666" s="26"/>
      <c r="D666" s="15" t="s">
        <v>446</v>
      </c>
      <c r="E666" s="45"/>
      <c r="F666" s="46"/>
    </row>
    <row r="667" spans="1:6" s="8" customFormat="1" ht="21" x14ac:dyDescent="0.2">
      <c r="A667" s="9"/>
      <c r="B667" s="72">
        <v>11.217000000000301</v>
      </c>
      <c r="C667" s="145" t="s">
        <v>1185</v>
      </c>
      <c r="D667" s="15" t="s">
        <v>952</v>
      </c>
      <c r="E667" s="45"/>
      <c r="F667" s="46"/>
    </row>
    <row r="668" spans="1:6" s="8" customFormat="1" ht="21" x14ac:dyDescent="0.2">
      <c r="A668" s="9"/>
      <c r="B668" s="72">
        <v>11.2180000000003</v>
      </c>
      <c r="C668" s="146"/>
      <c r="D668" s="15" t="s">
        <v>350</v>
      </c>
      <c r="E668" s="45"/>
      <c r="F668" s="46"/>
    </row>
    <row r="669" spans="1:6" s="8" customFormat="1" ht="42" x14ac:dyDescent="0.2">
      <c r="A669" s="9"/>
      <c r="B669" s="72">
        <v>11.2190000000003</v>
      </c>
      <c r="C669" s="146"/>
      <c r="D669" s="15" t="s">
        <v>157</v>
      </c>
      <c r="E669" s="45"/>
      <c r="F669" s="46"/>
    </row>
    <row r="670" spans="1:6" s="8" customFormat="1" ht="42" x14ac:dyDescent="0.2">
      <c r="A670" s="9"/>
      <c r="B670" s="72">
        <v>11.220000000000301</v>
      </c>
      <c r="C670" s="146"/>
      <c r="D670" s="15" t="s">
        <v>355</v>
      </c>
      <c r="E670" s="45"/>
      <c r="F670" s="46"/>
    </row>
    <row r="671" spans="1:6" s="8" customFormat="1" ht="21" x14ac:dyDescent="0.2">
      <c r="A671" s="9"/>
      <c r="B671" s="72">
        <v>11.2210000000003</v>
      </c>
      <c r="C671" s="146"/>
      <c r="D671" s="15" t="s">
        <v>354</v>
      </c>
      <c r="E671" s="45"/>
      <c r="F671" s="46"/>
    </row>
    <row r="672" spans="1:6" s="8" customFormat="1" ht="42" x14ac:dyDescent="0.2">
      <c r="A672" s="9"/>
      <c r="B672" s="72">
        <v>11.2220000000003</v>
      </c>
      <c r="C672" s="146"/>
      <c r="D672" s="15" t="s">
        <v>356</v>
      </c>
      <c r="E672" s="45"/>
      <c r="F672" s="46"/>
    </row>
    <row r="673" spans="1:6" s="8" customFormat="1" ht="42" x14ac:dyDescent="0.2">
      <c r="A673" s="9"/>
      <c r="B673" s="72">
        <v>11.223000000000299</v>
      </c>
      <c r="C673" s="146"/>
      <c r="D673" s="15" t="s">
        <v>351</v>
      </c>
      <c r="E673" s="45"/>
      <c r="F673" s="46"/>
    </row>
    <row r="674" spans="1:6" s="8" customFormat="1" ht="21" x14ac:dyDescent="0.2">
      <c r="A674" s="9"/>
      <c r="B674" s="72">
        <v>11.2240000000003</v>
      </c>
      <c r="C674" s="146"/>
      <c r="D674" s="15" t="s">
        <v>158</v>
      </c>
      <c r="E674" s="45"/>
      <c r="F674" s="46"/>
    </row>
    <row r="675" spans="1:6" s="8" customFormat="1" ht="21" x14ac:dyDescent="0.2">
      <c r="A675" s="9"/>
      <c r="B675" s="72">
        <v>11.2250000000003</v>
      </c>
      <c r="C675" s="146"/>
      <c r="D675" s="15" t="s">
        <v>159</v>
      </c>
      <c r="E675" s="45"/>
      <c r="F675" s="46"/>
    </row>
    <row r="676" spans="1:6" s="8" customFormat="1" ht="21" x14ac:dyDescent="0.2">
      <c r="A676" s="9"/>
      <c r="B676" s="72">
        <v>11.226000000000299</v>
      </c>
      <c r="C676" s="146"/>
      <c r="D676" s="15" t="s">
        <v>160</v>
      </c>
      <c r="E676" s="45"/>
      <c r="F676" s="46"/>
    </row>
    <row r="677" spans="1:6" s="8" customFormat="1" ht="42" x14ac:dyDescent="0.2">
      <c r="A677" s="9"/>
      <c r="B677" s="72">
        <v>11.227000000000301</v>
      </c>
      <c r="C677" s="146"/>
      <c r="D677" s="15" t="s">
        <v>161</v>
      </c>
      <c r="E677" s="45"/>
      <c r="F677" s="46"/>
    </row>
    <row r="678" spans="1:6" s="8" customFormat="1" ht="21" x14ac:dyDescent="0.2">
      <c r="A678" s="9"/>
      <c r="B678" s="72">
        <v>11.2280000000003</v>
      </c>
      <c r="C678" s="146"/>
      <c r="D678" s="15" t="s">
        <v>162</v>
      </c>
      <c r="E678" s="45"/>
      <c r="F678" s="46"/>
    </row>
    <row r="679" spans="1:6" s="8" customFormat="1" ht="42" x14ac:dyDescent="0.2">
      <c r="A679" s="9"/>
      <c r="B679" s="72">
        <v>11.229000000000299</v>
      </c>
      <c r="C679" s="146"/>
      <c r="D679" s="15" t="s">
        <v>163</v>
      </c>
      <c r="E679" s="45"/>
      <c r="F679" s="46"/>
    </row>
    <row r="680" spans="1:6" s="8" customFormat="1" ht="21" x14ac:dyDescent="0.2">
      <c r="A680" s="9"/>
      <c r="B680" s="72">
        <v>11.230000000000301</v>
      </c>
      <c r="C680" s="146"/>
      <c r="D680" s="15" t="s">
        <v>164</v>
      </c>
      <c r="E680" s="45"/>
      <c r="F680" s="46"/>
    </row>
    <row r="681" spans="1:6" s="8" customFormat="1" ht="21" x14ac:dyDescent="0.2">
      <c r="A681" s="9"/>
      <c r="B681" s="72">
        <v>11.2310000000003</v>
      </c>
      <c r="C681" s="146"/>
      <c r="D681" s="15" t="s">
        <v>165</v>
      </c>
      <c r="E681" s="45"/>
      <c r="F681" s="46"/>
    </row>
    <row r="682" spans="1:6" s="8" customFormat="1" ht="21" x14ac:dyDescent="0.2">
      <c r="A682" s="9"/>
      <c r="B682" s="72">
        <v>11.2320000000003</v>
      </c>
      <c r="C682" s="146"/>
      <c r="D682" s="15" t="s">
        <v>166</v>
      </c>
      <c r="E682" s="45"/>
      <c r="F682" s="46"/>
    </row>
    <row r="683" spans="1:6" s="8" customFormat="1" ht="21" x14ac:dyDescent="0.2">
      <c r="A683" s="9"/>
      <c r="B683" s="72">
        <v>11.233000000000301</v>
      </c>
      <c r="C683" s="146"/>
      <c r="D683" s="15" t="s">
        <v>352</v>
      </c>
      <c r="E683" s="45"/>
      <c r="F683" s="46"/>
    </row>
    <row r="684" spans="1:6" s="8" customFormat="1" ht="42" x14ac:dyDescent="0.2">
      <c r="A684" s="9"/>
      <c r="B684" s="72">
        <v>11.2340000000003</v>
      </c>
      <c r="C684" s="146"/>
      <c r="D684" s="15" t="s">
        <v>353</v>
      </c>
      <c r="E684" s="45"/>
      <c r="F684" s="46"/>
    </row>
    <row r="685" spans="1:6" s="8" customFormat="1" ht="42" x14ac:dyDescent="0.2">
      <c r="A685" s="9"/>
      <c r="B685" s="72">
        <v>11.2350000000003</v>
      </c>
      <c r="C685" s="147"/>
      <c r="D685" s="15" t="s">
        <v>167</v>
      </c>
      <c r="E685" s="45"/>
      <c r="F685" s="46"/>
    </row>
    <row r="686" spans="1:6" s="8" customFormat="1" ht="25" x14ac:dyDescent="0.2">
      <c r="A686" s="9"/>
      <c r="B686" s="73">
        <v>12</v>
      </c>
      <c r="C686" s="62" t="s">
        <v>1062</v>
      </c>
      <c r="D686" s="64" t="s">
        <v>1061</v>
      </c>
      <c r="E686" s="45"/>
      <c r="F686" s="46"/>
    </row>
    <row r="687" spans="1:6" s="8" customFormat="1" ht="25" x14ac:dyDescent="0.2">
      <c r="A687" s="9"/>
      <c r="B687" s="26">
        <v>12.000999999999999</v>
      </c>
      <c r="C687" s="63" t="s">
        <v>1390</v>
      </c>
      <c r="D687" s="64" t="s">
        <v>1337</v>
      </c>
      <c r="E687" s="45"/>
      <c r="F687" s="46"/>
    </row>
    <row r="688" spans="1:6" s="8" customFormat="1" ht="50" x14ac:dyDescent="0.2">
      <c r="A688" s="9"/>
      <c r="B688" s="26">
        <v>12.002000000000001</v>
      </c>
      <c r="C688" s="63"/>
      <c r="D688" s="64" t="s">
        <v>1338</v>
      </c>
      <c r="E688" s="45"/>
      <c r="F688" s="46"/>
    </row>
    <row r="689" spans="1:6" s="8" customFormat="1" ht="50" x14ac:dyDescent="0.2">
      <c r="A689" s="9"/>
      <c r="B689" s="26">
        <v>12.003</v>
      </c>
      <c r="C689" s="63"/>
      <c r="D689" s="64" t="s">
        <v>1394</v>
      </c>
      <c r="E689" s="45"/>
      <c r="F689" s="46"/>
    </row>
    <row r="690" spans="1:6" s="8" customFormat="1" ht="25" x14ac:dyDescent="0.2">
      <c r="A690" s="9"/>
      <c r="B690" s="26">
        <v>12.004</v>
      </c>
      <c r="C690" s="63"/>
      <c r="D690" s="64" t="s">
        <v>1391</v>
      </c>
      <c r="E690" s="45"/>
      <c r="F690" s="46"/>
    </row>
    <row r="691" spans="1:6" s="8" customFormat="1" ht="25" x14ac:dyDescent="0.2">
      <c r="A691" s="9"/>
      <c r="B691" s="26">
        <v>12.005000000000001</v>
      </c>
      <c r="C691" s="63"/>
      <c r="D691" s="64" t="s">
        <v>1339</v>
      </c>
      <c r="E691" s="45"/>
      <c r="F691" s="46"/>
    </row>
    <row r="692" spans="1:6" s="8" customFormat="1" ht="50" x14ac:dyDescent="0.2">
      <c r="A692" s="9"/>
      <c r="B692" s="26">
        <v>12.006</v>
      </c>
      <c r="C692" s="63" t="s">
        <v>1340</v>
      </c>
      <c r="D692" s="61" t="s">
        <v>1395</v>
      </c>
      <c r="E692" s="45"/>
      <c r="F692" s="46"/>
    </row>
    <row r="693" spans="1:6" s="8" customFormat="1" ht="50" x14ac:dyDescent="0.2">
      <c r="A693" s="9"/>
      <c r="B693" s="26">
        <v>12.007</v>
      </c>
      <c r="C693" s="63"/>
      <c r="D693" s="61" t="s">
        <v>1064</v>
      </c>
      <c r="E693" s="45"/>
      <c r="F693" s="46"/>
    </row>
    <row r="694" spans="1:6" s="8" customFormat="1" ht="50" x14ac:dyDescent="0.2">
      <c r="A694" s="9"/>
      <c r="B694" s="26">
        <v>12.007999999999999</v>
      </c>
      <c r="C694" s="63"/>
      <c r="D694" s="61" t="s">
        <v>1063</v>
      </c>
      <c r="E694" s="45"/>
      <c r="F694" s="46"/>
    </row>
    <row r="695" spans="1:6" s="8" customFormat="1" ht="50" x14ac:dyDescent="0.2">
      <c r="A695" s="9"/>
      <c r="B695" s="26">
        <v>12.009</v>
      </c>
      <c r="C695" s="63"/>
      <c r="D695" s="61" t="s">
        <v>1065</v>
      </c>
      <c r="E695" s="45"/>
      <c r="F695" s="46"/>
    </row>
    <row r="696" spans="1:6" s="8" customFormat="1" ht="50" x14ac:dyDescent="0.2">
      <c r="A696" s="9"/>
      <c r="B696" s="26">
        <v>12.01</v>
      </c>
      <c r="C696" s="63"/>
      <c r="D696" s="61" t="s">
        <v>1341</v>
      </c>
      <c r="E696" s="45"/>
      <c r="F696" s="46"/>
    </row>
    <row r="697" spans="1:6" s="8" customFormat="1" ht="50" x14ac:dyDescent="0.2">
      <c r="A697" s="9"/>
      <c r="B697" s="26">
        <v>12.010999999999999</v>
      </c>
      <c r="C697" s="63"/>
      <c r="D697" s="61" t="s">
        <v>1342</v>
      </c>
      <c r="E697" s="45"/>
      <c r="F697" s="46"/>
    </row>
    <row r="698" spans="1:6" s="8" customFormat="1" ht="50" x14ac:dyDescent="0.2">
      <c r="A698" s="9"/>
      <c r="B698" s="26">
        <v>12.012</v>
      </c>
      <c r="C698" s="63"/>
      <c r="D698" s="61" t="s">
        <v>1343</v>
      </c>
      <c r="E698" s="45"/>
      <c r="F698" s="46"/>
    </row>
    <row r="699" spans="1:6" s="8" customFormat="1" ht="25" x14ac:dyDescent="0.2">
      <c r="A699" s="9"/>
      <c r="B699" s="26">
        <v>12.013</v>
      </c>
      <c r="C699" s="63" t="s">
        <v>1344</v>
      </c>
      <c r="D699" s="64" t="s">
        <v>1345</v>
      </c>
      <c r="E699" s="45"/>
      <c r="F699" s="46"/>
    </row>
    <row r="700" spans="1:6" s="8" customFormat="1" ht="25" x14ac:dyDescent="0.2">
      <c r="A700" s="9"/>
      <c r="B700" s="26">
        <v>12.013999999999999</v>
      </c>
      <c r="C700" s="63"/>
      <c r="D700" s="64" t="s">
        <v>1346</v>
      </c>
      <c r="E700" s="45"/>
      <c r="F700" s="46"/>
    </row>
    <row r="701" spans="1:6" s="8" customFormat="1" ht="50" x14ac:dyDescent="0.2">
      <c r="A701" s="9"/>
      <c r="B701" s="26">
        <v>12.015000000000001</v>
      </c>
      <c r="C701" s="63"/>
      <c r="D701" s="64" t="s">
        <v>1081</v>
      </c>
      <c r="E701" s="45"/>
      <c r="F701" s="46"/>
    </row>
    <row r="702" spans="1:6" s="8" customFormat="1" ht="25" x14ac:dyDescent="0.2">
      <c r="A702" s="9"/>
      <c r="B702" s="26">
        <v>12.016</v>
      </c>
      <c r="C702" s="63"/>
      <c r="D702" s="64" t="s">
        <v>1347</v>
      </c>
      <c r="E702" s="45"/>
      <c r="F702" s="46"/>
    </row>
    <row r="703" spans="1:6" s="8" customFormat="1" ht="25" x14ac:dyDescent="0.2">
      <c r="A703" s="9"/>
      <c r="B703" s="26">
        <v>12.016999999999999</v>
      </c>
      <c r="C703" s="63"/>
      <c r="D703" s="64" t="s">
        <v>1348</v>
      </c>
      <c r="E703" s="45"/>
      <c r="F703" s="46"/>
    </row>
    <row r="704" spans="1:6" s="8" customFormat="1" ht="25" x14ac:dyDescent="0.2">
      <c r="A704" s="9"/>
      <c r="B704" s="26">
        <v>12.018000000000001</v>
      </c>
      <c r="C704" s="63"/>
      <c r="D704" s="64" t="s">
        <v>1349</v>
      </c>
      <c r="E704" s="45"/>
      <c r="F704" s="46"/>
    </row>
    <row r="705" spans="1:6" s="8" customFormat="1" ht="25" x14ac:dyDescent="0.2">
      <c r="A705" s="9"/>
      <c r="B705" s="26">
        <v>12.019</v>
      </c>
      <c r="C705" s="63"/>
      <c r="D705" s="64" t="s">
        <v>1350</v>
      </c>
      <c r="E705" s="45"/>
      <c r="F705" s="46"/>
    </row>
    <row r="706" spans="1:6" s="8" customFormat="1" ht="25" x14ac:dyDescent="0.2">
      <c r="A706" s="9"/>
      <c r="B706" s="26">
        <v>12.02</v>
      </c>
      <c r="C706" s="63"/>
      <c r="D706" s="65" t="s">
        <v>1351</v>
      </c>
      <c r="E706" s="45"/>
      <c r="F706" s="46"/>
    </row>
    <row r="707" spans="1:6" s="8" customFormat="1" ht="25" x14ac:dyDescent="0.2">
      <c r="A707" s="9"/>
      <c r="B707" s="26">
        <v>12.021000000000001</v>
      </c>
      <c r="C707" s="63"/>
      <c r="D707" s="66" t="s">
        <v>1352</v>
      </c>
      <c r="E707" s="45"/>
      <c r="F707" s="46"/>
    </row>
    <row r="708" spans="1:6" s="8" customFormat="1" ht="25" x14ac:dyDescent="0.2">
      <c r="A708" s="9"/>
      <c r="B708" s="26">
        <v>12.022</v>
      </c>
      <c r="C708" s="63"/>
      <c r="D708" s="66" t="s">
        <v>1353</v>
      </c>
      <c r="E708" s="45"/>
      <c r="F708" s="46"/>
    </row>
    <row r="709" spans="1:6" s="8" customFormat="1" ht="25" x14ac:dyDescent="0.2">
      <c r="A709" s="9"/>
      <c r="B709" s="26">
        <v>12.023</v>
      </c>
      <c r="C709" s="63"/>
      <c r="D709" s="66" t="s">
        <v>1354</v>
      </c>
      <c r="E709" s="45"/>
      <c r="F709" s="46"/>
    </row>
    <row r="710" spans="1:6" s="8" customFormat="1" ht="25" x14ac:dyDescent="0.3">
      <c r="A710" s="9"/>
      <c r="B710" s="26">
        <v>12.023999999999999</v>
      </c>
      <c r="C710" s="63"/>
      <c r="D710" s="67" t="s">
        <v>1355</v>
      </c>
      <c r="E710" s="45"/>
      <c r="F710" s="46"/>
    </row>
    <row r="711" spans="1:6" s="8" customFormat="1" ht="25" x14ac:dyDescent="0.3">
      <c r="A711" s="9"/>
      <c r="B711" s="26">
        <v>12.025</v>
      </c>
      <c r="C711" s="63"/>
      <c r="D711" s="67" t="s">
        <v>1393</v>
      </c>
      <c r="E711" s="45"/>
      <c r="F711" s="46"/>
    </row>
    <row r="712" spans="1:6" s="8" customFormat="1" ht="50" x14ac:dyDescent="0.3">
      <c r="A712" s="9"/>
      <c r="B712" s="26">
        <v>12.026</v>
      </c>
      <c r="C712" s="63" t="s">
        <v>1392</v>
      </c>
      <c r="D712" s="67" t="s">
        <v>1396</v>
      </c>
      <c r="E712" s="45"/>
      <c r="F712" s="46"/>
    </row>
    <row r="713" spans="1:6" s="8" customFormat="1" ht="25" x14ac:dyDescent="0.3">
      <c r="A713" s="9"/>
      <c r="B713" s="26">
        <v>12.026999999999999</v>
      </c>
      <c r="C713" s="63"/>
      <c r="D713" s="67" t="s">
        <v>1356</v>
      </c>
      <c r="E713" s="45"/>
      <c r="F713" s="46"/>
    </row>
    <row r="714" spans="1:6" s="8" customFormat="1" ht="25" x14ac:dyDescent="0.3">
      <c r="A714" s="9"/>
      <c r="B714" s="26">
        <v>12.028</v>
      </c>
      <c r="C714" s="63"/>
      <c r="D714" s="67" t="s">
        <v>1357</v>
      </c>
      <c r="E714" s="45"/>
      <c r="F714" s="46"/>
    </row>
    <row r="715" spans="1:6" s="8" customFormat="1" ht="25" x14ac:dyDescent="0.3">
      <c r="A715" s="9"/>
      <c r="B715" s="26">
        <v>12.029</v>
      </c>
      <c r="C715" s="63"/>
      <c r="D715" s="68" t="s">
        <v>1358</v>
      </c>
      <c r="E715" s="45"/>
      <c r="F715" s="46"/>
    </row>
    <row r="716" spans="1:6" s="8" customFormat="1" ht="25" x14ac:dyDescent="0.3">
      <c r="A716" s="9"/>
      <c r="B716" s="26">
        <v>12.03</v>
      </c>
      <c r="C716" s="63"/>
      <c r="D716" s="68" t="s">
        <v>1359</v>
      </c>
      <c r="E716" s="45"/>
      <c r="F716" s="46"/>
    </row>
    <row r="717" spans="1:6" s="8" customFormat="1" ht="170" customHeight="1" x14ac:dyDescent="0.2">
      <c r="A717" s="9"/>
      <c r="B717" s="26">
        <v>12.031000000000001</v>
      </c>
      <c r="C717" s="63" t="s">
        <v>1397</v>
      </c>
      <c r="D717" s="61" t="s">
        <v>1066</v>
      </c>
      <c r="E717" s="45"/>
      <c r="F717" s="46"/>
    </row>
    <row r="718" spans="1:6" s="8" customFormat="1" ht="99" customHeight="1" x14ac:dyDescent="0.2">
      <c r="A718" s="9"/>
      <c r="B718" s="26">
        <v>12.032</v>
      </c>
      <c r="C718" s="63"/>
      <c r="D718" s="61" t="s">
        <v>1067</v>
      </c>
      <c r="E718" s="45"/>
      <c r="F718" s="46"/>
    </row>
    <row r="719" spans="1:6" s="8" customFormat="1" ht="49" customHeight="1" x14ac:dyDescent="0.2">
      <c r="A719" s="9"/>
      <c r="B719" s="26">
        <v>12.032999999999999</v>
      </c>
      <c r="C719" s="63"/>
      <c r="D719" s="61" t="s">
        <v>1068</v>
      </c>
      <c r="E719" s="45"/>
      <c r="F719" s="46"/>
    </row>
    <row r="720" spans="1:6" s="8" customFormat="1" ht="25" x14ac:dyDescent="0.2">
      <c r="A720" s="9"/>
      <c r="B720" s="26">
        <v>12.034000000000001</v>
      </c>
      <c r="C720" s="63"/>
      <c r="D720" s="61" t="s">
        <v>1069</v>
      </c>
      <c r="E720" s="45"/>
      <c r="F720" s="46"/>
    </row>
    <row r="721" spans="1:6" s="8" customFormat="1" ht="144" customHeight="1" x14ac:dyDescent="0.2">
      <c r="A721" s="9"/>
      <c r="B721" s="26">
        <v>12.035</v>
      </c>
      <c r="C721" s="63"/>
      <c r="D721" s="61" t="s">
        <v>1070</v>
      </c>
      <c r="E721" s="45"/>
      <c r="F721" s="46"/>
    </row>
    <row r="722" spans="1:6" s="8" customFormat="1" ht="26" customHeight="1" x14ac:dyDescent="0.2">
      <c r="A722" s="9"/>
      <c r="B722" s="26">
        <v>12.036</v>
      </c>
      <c r="C722" s="63" t="s">
        <v>1417</v>
      </c>
      <c r="D722" s="61" t="s">
        <v>1071</v>
      </c>
      <c r="E722" s="45"/>
      <c r="F722" s="46"/>
    </row>
    <row r="723" spans="1:6" s="8" customFormat="1" ht="75" x14ac:dyDescent="0.2">
      <c r="A723" s="9"/>
      <c r="B723" s="26">
        <v>12.037000000000001</v>
      </c>
      <c r="C723" s="63"/>
      <c r="D723" s="61" t="s">
        <v>1424</v>
      </c>
      <c r="E723" s="45"/>
      <c r="F723" s="46"/>
    </row>
    <row r="724" spans="1:6" s="8" customFormat="1" ht="25" x14ac:dyDescent="0.2">
      <c r="A724" s="9"/>
      <c r="B724" s="26">
        <v>12.038</v>
      </c>
      <c r="C724" s="63"/>
      <c r="D724" s="61" t="s">
        <v>1072</v>
      </c>
      <c r="E724" s="45"/>
      <c r="F724" s="46"/>
    </row>
    <row r="725" spans="1:6" s="8" customFormat="1" ht="73" customHeight="1" x14ac:dyDescent="0.2">
      <c r="A725" s="9"/>
      <c r="B725" s="26">
        <v>12.039</v>
      </c>
      <c r="C725" s="63"/>
      <c r="D725" s="61" t="s">
        <v>1073</v>
      </c>
      <c r="E725" s="45"/>
      <c r="F725" s="46"/>
    </row>
    <row r="726" spans="1:6" s="8" customFormat="1" ht="25" x14ac:dyDescent="0.2">
      <c r="A726" s="9"/>
      <c r="B726" s="26">
        <v>12.04</v>
      </c>
      <c r="C726" s="63"/>
      <c r="D726" s="61" t="s">
        <v>1075</v>
      </c>
      <c r="E726" s="45"/>
      <c r="F726" s="46"/>
    </row>
    <row r="727" spans="1:6" s="8" customFormat="1" ht="25" x14ac:dyDescent="0.2">
      <c r="A727" s="9"/>
      <c r="B727" s="26">
        <v>12.041</v>
      </c>
      <c r="C727" s="63" t="s">
        <v>1364</v>
      </c>
      <c r="D727" s="61" t="s">
        <v>1074</v>
      </c>
      <c r="E727" s="45"/>
      <c r="F727" s="46"/>
    </row>
    <row r="728" spans="1:6" s="8" customFormat="1" ht="25" customHeight="1" x14ac:dyDescent="0.2">
      <c r="A728" s="9"/>
      <c r="B728" s="26">
        <v>12.042</v>
      </c>
      <c r="C728" s="63" t="s">
        <v>1418</v>
      </c>
      <c r="D728" s="61" t="s">
        <v>1076</v>
      </c>
      <c r="E728" s="45"/>
      <c r="F728" s="46"/>
    </row>
    <row r="729" spans="1:6" s="8" customFormat="1" ht="50" x14ac:dyDescent="0.2">
      <c r="A729" s="9"/>
      <c r="B729" s="26">
        <v>12.043000000000101</v>
      </c>
      <c r="C729" s="63"/>
      <c r="D729" s="61" t="s">
        <v>1077</v>
      </c>
      <c r="E729" s="45"/>
      <c r="F729" s="46"/>
    </row>
    <row r="730" spans="1:6" s="8" customFormat="1" ht="50" x14ac:dyDescent="0.2">
      <c r="A730" s="9"/>
      <c r="B730" s="26">
        <v>12.0440000000001</v>
      </c>
      <c r="C730" s="63"/>
      <c r="D730" s="61" t="s">
        <v>1078</v>
      </c>
      <c r="E730" s="45"/>
      <c r="F730" s="46"/>
    </row>
    <row r="731" spans="1:6" s="8" customFormat="1" ht="50" x14ac:dyDescent="0.2">
      <c r="A731" s="9"/>
      <c r="B731" s="26">
        <v>12.045000000000099</v>
      </c>
      <c r="C731" s="63"/>
      <c r="D731" s="61" t="s">
        <v>1079</v>
      </c>
      <c r="E731" s="45"/>
      <c r="F731" s="46"/>
    </row>
    <row r="732" spans="1:6" s="8" customFormat="1" ht="25" x14ac:dyDescent="0.2">
      <c r="A732" s="9"/>
      <c r="B732" s="26">
        <v>12.046000000000101</v>
      </c>
      <c r="C732" s="63"/>
      <c r="D732" s="61" t="s">
        <v>1080</v>
      </c>
      <c r="E732" s="45"/>
      <c r="F732" s="46"/>
    </row>
    <row r="733" spans="1:6" s="8" customFormat="1" ht="50" x14ac:dyDescent="0.2">
      <c r="A733" s="9"/>
      <c r="B733" s="26">
        <v>12.0470000000001</v>
      </c>
      <c r="C733" s="63"/>
      <c r="D733" s="61" t="s">
        <v>1081</v>
      </c>
      <c r="E733" s="45"/>
      <c r="F733" s="46"/>
    </row>
    <row r="734" spans="1:6" s="8" customFormat="1" ht="50" x14ac:dyDescent="0.2">
      <c r="A734" s="9"/>
      <c r="B734" s="26">
        <v>12.0480000000001</v>
      </c>
      <c r="C734" s="63"/>
      <c r="D734" s="61" t="s">
        <v>1082</v>
      </c>
      <c r="E734" s="45"/>
      <c r="F734" s="46"/>
    </row>
    <row r="735" spans="1:6" s="8" customFormat="1" ht="75" x14ac:dyDescent="0.2">
      <c r="A735" s="9"/>
      <c r="B735" s="26">
        <v>12.049000000000101</v>
      </c>
      <c r="C735" s="63"/>
      <c r="D735" s="61" t="s">
        <v>1398</v>
      </c>
      <c r="E735" s="45"/>
      <c r="F735" s="46"/>
    </row>
    <row r="736" spans="1:6" s="8" customFormat="1" ht="25" x14ac:dyDescent="0.2">
      <c r="A736" s="9"/>
      <c r="B736" s="26">
        <v>12.0500000000001</v>
      </c>
      <c r="C736" s="63"/>
      <c r="D736" s="61" t="s">
        <v>1083</v>
      </c>
      <c r="E736" s="45"/>
      <c r="F736" s="46"/>
    </row>
    <row r="737" spans="1:6" s="8" customFormat="1" ht="25" x14ac:dyDescent="0.2">
      <c r="A737" s="9"/>
      <c r="B737" s="26">
        <v>12.0510000000001</v>
      </c>
      <c r="C737" s="63"/>
      <c r="D737" s="61" t="s">
        <v>1084</v>
      </c>
      <c r="E737" s="45"/>
      <c r="F737" s="46"/>
    </row>
    <row r="738" spans="1:6" s="8" customFormat="1" ht="50" x14ac:dyDescent="0.2">
      <c r="A738" s="9"/>
      <c r="B738" s="26">
        <v>12.052000000000101</v>
      </c>
      <c r="C738" s="63"/>
      <c r="D738" s="61" t="s">
        <v>1403</v>
      </c>
      <c r="E738" s="45"/>
      <c r="F738" s="46"/>
    </row>
    <row r="739" spans="1:6" s="8" customFormat="1" ht="75" x14ac:dyDescent="0.2">
      <c r="A739" s="9"/>
      <c r="B739" s="26">
        <v>12.0530000000001</v>
      </c>
      <c r="C739" s="63"/>
      <c r="D739" s="61" t="s">
        <v>1085</v>
      </c>
      <c r="E739" s="45"/>
      <c r="F739" s="46"/>
    </row>
    <row r="740" spans="1:6" s="8" customFormat="1" ht="75" x14ac:dyDescent="0.2">
      <c r="A740" s="9"/>
      <c r="B740" s="26">
        <v>12.0540000000001</v>
      </c>
      <c r="C740" s="63"/>
      <c r="D740" s="61" t="s">
        <v>1404</v>
      </c>
      <c r="E740" s="45"/>
      <c r="F740" s="46"/>
    </row>
    <row r="741" spans="1:6" s="8" customFormat="1" ht="200" x14ac:dyDescent="0.2">
      <c r="A741" s="9"/>
      <c r="B741" s="26">
        <v>12.055000000000099</v>
      </c>
      <c r="C741" s="63"/>
      <c r="D741" s="61" t="s">
        <v>1405</v>
      </c>
      <c r="E741" s="45"/>
      <c r="F741" s="46"/>
    </row>
    <row r="742" spans="1:6" s="8" customFormat="1" ht="250" x14ac:dyDescent="0.2">
      <c r="A742" s="9"/>
      <c r="B742" s="26">
        <v>12.0560000000001</v>
      </c>
      <c r="C742" s="63"/>
      <c r="D742" s="61" t="s">
        <v>1406</v>
      </c>
      <c r="E742" s="45"/>
      <c r="F742" s="46"/>
    </row>
    <row r="743" spans="1:6" s="8" customFormat="1" ht="300" x14ac:dyDescent="0.2">
      <c r="A743" s="9"/>
      <c r="B743" s="26">
        <v>12.0570000000001</v>
      </c>
      <c r="C743" s="63"/>
      <c r="D743" s="61" t="s">
        <v>1407</v>
      </c>
      <c r="E743" s="45"/>
      <c r="F743" s="46"/>
    </row>
    <row r="744" spans="1:6" s="8" customFormat="1" ht="125" x14ac:dyDescent="0.2">
      <c r="A744" s="9"/>
      <c r="B744" s="26">
        <v>12.058000000000099</v>
      </c>
      <c r="C744" s="63"/>
      <c r="D744" s="61" t="s">
        <v>1408</v>
      </c>
      <c r="E744" s="45"/>
      <c r="F744" s="46"/>
    </row>
    <row r="745" spans="1:6" s="8" customFormat="1" ht="75" x14ac:dyDescent="0.2">
      <c r="A745" s="9"/>
      <c r="B745" s="26">
        <v>12.059000000000101</v>
      </c>
      <c r="C745" s="63"/>
      <c r="D745" s="61" t="s">
        <v>1086</v>
      </c>
      <c r="E745" s="45"/>
      <c r="F745" s="46"/>
    </row>
    <row r="746" spans="1:6" s="8" customFormat="1" ht="75" x14ac:dyDescent="0.2">
      <c r="A746" s="9"/>
      <c r="B746" s="26">
        <v>12.0600000000001</v>
      </c>
      <c r="C746" s="63"/>
      <c r="D746" s="61" t="s">
        <v>1087</v>
      </c>
      <c r="E746" s="45"/>
      <c r="F746" s="46"/>
    </row>
    <row r="747" spans="1:6" s="8" customFormat="1" ht="75" x14ac:dyDescent="0.2">
      <c r="A747" s="9"/>
      <c r="B747" s="26">
        <v>12.061000000000099</v>
      </c>
      <c r="C747" s="63"/>
      <c r="D747" s="61" t="s">
        <v>1409</v>
      </c>
      <c r="E747" s="45"/>
      <c r="F747" s="46"/>
    </row>
    <row r="748" spans="1:6" s="8" customFormat="1" ht="170" customHeight="1" x14ac:dyDescent="0.2">
      <c r="A748" s="9"/>
      <c r="B748" s="26">
        <v>12.062000000000101</v>
      </c>
      <c r="C748" s="63"/>
      <c r="D748" s="61" t="s">
        <v>1410</v>
      </c>
      <c r="E748" s="45"/>
      <c r="F748" s="46"/>
    </row>
    <row r="749" spans="1:6" s="8" customFormat="1" ht="123" customHeight="1" x14ac:dyDescent="0.2">
      <c r="A749" s="9"/>
      <c r="B749" s="26">
        <v>12.0630000000001</v>
      </c>
      <c r="C749" s="63"/>
      <c r="D749" s="61" t="s">
        <v>1411</v>
      </c>
      <c r="E749" s="45"/>
      <c r="F749" s="46"/>
    </row>
    <row r="750" spans="1:6" s="8" customFormat="1" ht="325" x14ac:dyDescent="0.2">
      <c r="A750" s="9"/>
      <c r="B750" s="26">
        <v>12.0640000000001</v>
      </c>
      <c r="C750" s="63" t="s">
        <v>1419</v>
      </c>
      <c r="D750" s="61" t="s">
        <v>1412</v>
      </c>
      <c r="E750" s="45"/>
      <c r="F750" s="46"/>
    </row>
    <row r="751" spans="1:6" s="8" customFormat="1" ht="25" x14ac:dyDescent="0.2">
      <c r="A751" s="9"/>
      <c r="B751" s="26">
        <v>12.065000000000101</v>
      </c>
      <c r="C751" s="63"/>
      <c r="D751" s="61" t="s">
        <v>1399</v>
      </c>
      <c r="E751" s="45"/>
      <c r="F751" s="46"/>
    </row>
    <row r="752" spans="1:6" s="8" customFormat="1" ht="25" x14ac:dyDescent="0.2">
      <c r="A752" s="9"/>
      <c r="B752" s="26">
        <v>12.0660000000001</v>
      </c>
      <c r="C752" s="63"/>
      <c r="D752" s="61" t="s">
        <v>1401</v>
      </c>
      <c r="E752" s="45"/>
      <c r="F752" s="46"/>
    </row>
    <row r="753" spans="1:6" s="8" customFormat="1" ht="50" x14ac:dyDescent="0.2">
      <c r="A753" s="9"/>
      <c r="B753" s="26">
        <v>12.0670000000001</v>
      </c>
      <c r="C753" s="63"/>
      <c r="D753" s="61" t="s">
        <v>1402</v>
      </c>
      <c r="E753" s="45"/>
      <c r="F753" s="46"/>
    </row>
    <row r="754" spans="1:6" s="8" customFormat="1" ht="25" x14ac:dyDescent="0.2">
      <c r="A754" s="9"/>
      <c r="B754" s="26">
        <v>12.068000000000101</v>
      </c>
      <c r="C754" s="63"/>
      <c r="D754" s="61" t="s">
        <v>1400</v>
      </c>
      <c r="E754" s="45"/>
      <c r="F754" s="46"/>
    </row>
    <row r="755" spans="1:6" s="8" customFormat="1" ht="50" x14ac:dyDescent="0.2">
      <c r="A755" s="9"/>
      <c r="B755" s="26">
        <v>12.0690000000001</v>
      </c>
      <c r="C755" s="63"/>
      <c r="D755" s="61" t="s">
        <v>1088</v>
      </c>
      <c r="E755" s="45"/>
      <c r="F755" s="46"/>
    </row>
    <row r="756" spans="1:6" s="8" customFormat="1" ht="175" x14ac:dyDescent="0.2">
      <c r="A756" s="9"/>
      <c r="B756" s="26">
        <v>12.0700000000001</v>
      </c>
      <c r="C756" s="63"/>
      <c r="D756" s="61" t="s">
        <v>1413</v>
      </c>
      <c r="E756" s="45"/>
      <c r="F756" s="46"/>
    </row>
    <row r="757" spans="1:6" s="8" customFormat="1" ht="150" x14ac:dyDescent="0.2">
      <c r="A757" s="9"/>
      <c r="B757" s="26">
        <v>12.071000000000099</v>
      </c>
      <c r="C757" s="63"/>
      <c r="D757" s="61" t="s">
        <v>1414</v>
      </c>
      <c r="E757" s="45"/>
      <c r="F757" s="46"/>
    </row>
    <row r="758" spans="1:6" s="8" customFormat="1" ht="172" customHeight="1" x14ac:dyDescent="0.2">
      <c r="A758" s="9"/>
      <c r="B758" s="26">
        <v>12.0720000000001</v>
      </c>
      <c r="C758" s="63"/>
      <c r="D758" s="61" t="s">
        <v>1089</v>
      </c>
      <c r="E758" s="45"/>
      <c r="F758" s="46"/>
    </row>
    <row r="759" spans="1:6" s="8" customFormat="1" ht="145" customHeight="1" x14ac:dyDescent="0.2">
      <c r="A759" s="9"/>
      <c r="B759" s="26">
        <v>12.0730000000001</v>
      </c>
      <c r="C759" s="63"/>
      <c r="D759" s="61" t="s">
        <v>1090</v>
      </c>
      <c r="E759" s="45"/>
      <c r="F759" s="46"/>
    </row>
    <row r="760" spans="1:6" s="8" customFormat="1" ht="250" x14ac:dyDescent="0.2">
      <c r="A760" s="9"/>
      <c r="B760" s="26">
        <v>12.074000000000099</v>
      </c>
      <c r="C760" s="63" t="s">
        <v>1420</v>
      </c>
      <c r="D760" s="61" t="s">
        <v>1415</v>
      </c>
      <c r="E760" s="45"/>
      <c r="F760" s="46"/>
    </row>
    <row r="761" spans="1:6" s="8" customFormat="1" ht="218" customHeight="1" x14ac:dyDescent="0.2">
      <c r="A761" s="9"/>
      <c r="B761" s="26">
        <v>12.075000000000101</v>
      </c>
      <c r="C761" s="63" t="s">
        <v>1421</v>
      </c>
      <c r="D761" s="61" t="s">
        <v>1422</v>
      </c>
      <c r="E761" s="45"/>
      <c r="F761" s="46"/>
    </row>
    <row r="762" spans="1:6" s="8" customFormat="1" ht="50" x14ac:dyDescent="0.2">
      <c r="A762" s="9"/>
      <c r="B762" s="26">
        <v>12.0760000000001</v>
      </c>
      <c r="C762" s="63"/>
      <c r="D762" s="61" t="s">
        <v>1423</v>
      </c>
      <c r="E762" s="45"/>
      <c r="F762" s="46"/>
    </row>
    <row r="763" spans="1:6" s="8" customFormat="1" ht="25" x14ac:dyDescent="0.2">
      <c r="A763" s="9"/>
      <c r="B763" s="26">
        <v>12.077000000000099</v>
      </c>
      <c r="C763" s="63"/>
      <c r="D763" s="61" t="s">
        <v>1091</v>
      </c>
      <c r="E763" s="45"/>
      <c r="F763" s="46"/>
    </row>
    <row r="764" spans="1:6" s="8" customFormat="1" ht="50" x14ac:dyDescent="0.2">
      <c r="A764" s="9"/>
      <c r="B764" s="26">
        <v>12.078000000000101</v>
      </c>
      <c r="C764" s="63"/>
      <c r="D764" s="61" t="s">
        <v>1092</v>
      </c>
      <c r="E764" s="45"/>
      <c r="F764" s="46"/>
    </row>
    <row r="765" spans="1:6" s="8" customFormat="1" ht="100" x14ac:dyDescent="0.2">
      <c r="A765" s="9"/>
      <c r="B765" s="26">
        <v>12.0790000000001</v>
      </c>
      <c r="C765" s="63" t="s">
        <v>1417</v>
      </c>
      <c r="D765" s="61" t="s">
        <v>1416</v>
      </c>
      <c r="E765" s="45"/>
      <c r="F765" s="46"/>
    </row>
    <row r="766" spans="1:6" s="24" customFormat="1" ht="170" customHeight="1" x14ac:dyDescent="0.15">
      <c r="A766" s="9"/>
      <c r="B766" s="26">
        <v>12.0800000000001</v>
      </c>
      <c r="C766" s="63" t="s">
        <v>1360</v>
      </c>
      <c r="D766" s="61" t="s">
        <v>1066</v>
      </c>
      <c r="E766" s="45"/>
      <c r="F766" s="46"/>
    </row>
    <row r="767" spans="1:6" s="8" customFormat="1" ht="98" customHeight="1" x14ac:dyDescent="0.2">
      <c r="A767" s="9"/>
      <c r="B767" s="26">
        <v>12.081000000000101</v>
      </c>
      <c r="C767" s="63"/>
      <c r="D767" s="61" t="s">
        <v>1067</v>
      </c>
      <c r="E767" s="45"/>
      <c r="F767" s="46"/>
    </row>
    <row r="768" spans="1:6" s="8" customFormat="1" ht="25" x14ac:dyDescent="0.2">
      <c r="A768" s="9"/>
      <c r="B768" s="26">
        <v>12.0820000000001</v>
      </c>
      <c r="C768" s="63"/>
      <c r="D768" s="61" t="s">
        <v>1361</v>
      </c>
      <c r="E768" s="45"/>
      <c r="F768" s="46"/>
    </row>
    <row r="769" spans="1:6" s="8" customFormat="1" ht="25" x14ac:dyDescent="0.2">
      <c r="A769" s="9"/>
      <c r="B769" s="26">
        <v>12.0830000000001</v>
      </c>
      <c r="C769" s="63"/>
      <c r="D769" s="61" t="s">
        <v>1362</v>
      </c>
      <c r="E769" s="45"/>
      <c r="F769" s="46"/>
    </row>
    <row r="770" spans="1:6" s="8" customFormat="1" ht="50" x14ac:dyDescent="0.2">
      <c r="A770" s="9"/>
      <c r="B770" s="26">
        <v>12.084000000000101</v>
      </c>
      <c r="C770" s="63"/>
      <c r="D770" s="61" t="s">
        <v>1363</v>
      </c>
      <c r="E770" s="45"/>
      <c r="F770" s="46"/>
    </row>
    <row r="771" spans="1:6" s="8" customFormat="1" ht="25" x14ac:dyDescent="0.3">
      <c r="A771" s="9"/>
      <c r="B771" s="26">
        <v>12.0850000000001</v>
      </c>
      <c r="C771" s="69" t="s">
        <v>1364</v>
      </c>
      <c r="D771" s="68" t="s">
        <v>1365</v>
      </c>
      <c r="E771" s="45"/>
      <c r="F771" s="46"/>
    </row>
    <row r="772" spans="1:6" s="8" customFormat="1" ht="25" x14ac:dyDescent="0.3">
      <c r="A772" s="9"/>
      <c r="B772" s="26">
        <v>12.0860000000001</v>
      </c>
      <c r="C772" s="69"/>
      <c r="D772" s="68" t="s">
        <v>1366</v>
      </c>
      <c r="E772" s="45"/>
      <c r="F772" s="46"/>
    </row>
    <row r="773" spans="1:6" s="8" customFormat="1" ht="25" x14ac:dyDescent="0.3">
      <c r="A773" s="9"/>
      <c r="B773" s="26">
        <v>12.087000000000099</v>
      </c>
      <c r="C773" s="69"/>
      <c r="D773" s="68" t="s">
        <v>1367</v>
      </c>
      <c r="E773" s="45"/>
      <c r="F773" s="46"/>
    </row>
    <row r="774" spans="1:6" s="8" customFormat="1" ht="25" x14ac:dyDescent="0.3">
      <c r="A774" s="9"/>
      <c r="B774" s="26">
        <v>12.0880000000001</v>
      </c>
      <c r="C774" s="69" t="s">
        <v>1368</v>
      </c>
      <c r="D774" s="68" t="s">
        <v>1369</v>
      </c>
      <c r="E774" s="45"/>
      <c r="F774" s="46"/>
    </row>
    <row r="775" spans="1:6" s="8" customFormat="1" ht="25" x14ac:dyDescent="0.3">
      <c r="A775" s="9"/>
      <c r="B775" s="26">
        <v>12.0890000000001</v>
      </c>
      <c r="C775" s="69"/>
      <c r="D775" s="68" t="s">
        <v>1370</v>
      </c>
      <c r="E775" s="45"/>
      <c r="F775" s="46"/>
    </row>
    <row r="776" spans="1:6" s="8" customFormat="1" ht="25" x14ac:dyDescent="0.3">
      <c r="A776" s="9"/>
      <c r="B776" s="26">
        <v>12.090000000000099</v>
      </c>
      <c r="C776" s="69"/>
      <c r="D776" s="68" t="s">
        <v>1371</v>
      </c>
      <c r="E776" s="45"/>
      <c r="F776" s="46"/>
    </row>
    <row r="777" spans="1:6" s="8" customFormat="1" ht="50" x14ac:dyDescent="0.3">
      <c r="A777" s="9"/>
      <c r="B777" s="26">
        <v>12.091000000000101</v>
      </c>
      <c r="C777" s="69"/>
      <c r="D777" s="68" t="s">
        <v>1372</v>
      </c>
      <c r="E777" s="45"/>
      <c r="F777" s="46"/>
    </row>
    <row r="778" spans="1:6" s="8" customFormat="1" ht="50" x14ac:dyDescent="0.3">
      <c r="A778" s="9"/>
      <c r="B778" s="26">
        <v>12.0920000000001</v>
      </c>
      <c r="C778" s="69"/>
      <c r="D778" s="67" t="s">
        <v>1373</v>
      </c>
      <c r="E778" s="45"/>
      <c r="F778" s="46"/>
    </row>
    <row r="779" spans="1:6" s="8" customFormat="1" ht="50" x14ac:dyDescent="0.3">
      <c r="A779" s="9"/>
      <c r="B779" s="26">
        <v>12.093000000000099</v>
      </c>
      <c r="C779" s="69"/>
      <c r="D779" s="68" t="s">
        <v>1374</v>
      </c>
      <c r="E779" s="45"/>
      <c r="F779" s="46"/>
    </row>
    <row r="780" spans="1:6" s="8" customFormat="1" ht="25" x14ac:dyDescent="0.3">
      <c r="A780" s="9"/>
      <c r="B780" s="26">
        <v>12.094000000000101</v>
      </c>
      <c r="C780" s="69"/>
      <c r="D780" s="68" t="s">
        <v>1375</v>
      </c>
      <c r="E780" s="45"/>
      <c r="F780" s="46"/>
    </row>
    <row r="781" spans="1:6" s="8" customFormat="1" ht="50" x14ac:dyDescent="0.3">
      <c r="A781" s="9"/>
      <c r="B781" s="26">
        <v>12.0950000000001</v>
      </c>
      <c r="C781" s="69"/>
      <c r="D781" s="68" t="s">
        <v>1376</v>
      </c>
      <c r="E781" s="45"/>
      <c r="F781" s="46"/>
    </row>
    <row r="782" spans="1:6" s="8" customFormat="1" ht="25" x14ac:dyDescent="0.3">
      <c r="A782" s="9"/>
      <c r="B782" s="26">
        <v>12.0960000000001</v>
      </c>
      <c r="C782" s="69" t="s">
        <v>1377</v>
      </c>
      <c r="D782" s="68" t="s">
        <v>1378</v>
      </c>
      <c r="E782" s="45"/>
      <c r="F782" s="46"/>
    </row>
    <row r="783" spans="1:6" s="8" customFormat="1" ht="50" x14ac:dyDescent="0.3">
      <c r="A783" s="9"/>
      <c r="B783" s="26">
        <v>12.097000000000101</v>
      </c>
      <c r="C783" s="69"/>
      <c r="D783" s="68" t="s">
        <v>1379</v>
      </c>
      <c r="E783" s="45"/>
      <c r="F783" s="46"/>
    </row>
    <row r="784" spans="1:6" s="8" customFormat="1" ht="25" x14ac:dyDescent="0.3">
      <c r="A784" s="9"/>
      <c r="B784" s="26">
        <v>12.0980000000001</v>
      </c>
      <c r="C784" s="69"/>
      <c r="D784" s="68" t="s">
        <v>1380</v>
      </c>
      <c r="E784" s="45"/>
      <c r="F784" s="46"/>
    </row>
    <row r="785" spans="1:6" s="8" customFormat="1" ht="25" x14ac:dyDescent="0.3">
      <c r="A785" s="9"/>
      <c r="B785" s="26">
        <v>12.0990000000001</v>
      </c>
      <c r="C785" s="69"/>
      <c r="D785" s="68" t="s">
        <v>1381</v>
      </c>
      <c r="E785" s="45"/>
      <c r="F785" s="46"/>
    </row>
    <row r="786" spans="1:6" s="8" customFormat="1" ht="50" x14ac:dyDescent="0.3">
      <c r="A786" s="9"/>
      <c r="B786" s="26">
        <v>12.100000000000099</v>
      </c>
      <c r="C786" s="69"/>
      <c r="D786" s="68" t="s">
        <v>1382</v>
      </c>
      <c r="E786" s="45"/>
      <c r="F786" s="46"/>
    </row>
    <row r="787" spans="1:6" s="8" customFormat="1" ht="50" x14ac:dyDescent="0.3">
      <c r="A787" s="9"/>
      <c r="B787" s="26">
        <v>12.1010000000001</v>
      </c>
      <c r="C787" s="69"/>
      <c r="D787" s="68" t="s">
        <v>1383</v>
      </c>
      <c r="E787" s="45"/>
      <c r="F787" s="46"/>
    </row>
    <row r="788" spans="1:6" s="8" customFormat="1" ht="50" x14ac:dyDescent="0.3">
      <c r="A788" s="9"/>
      <c r="B788" s="26">
        <v>12.1020000000001</v>
      </c>
      <c r="C788" s="69"/>
      <c r="D788" s="68" t="s">
        <v>1065</v>
      </c>
      <c r="E788" s="45"/>
      <c r="F788" s="46"/>
    </row>
    <row r="789" spans="1:6" s="8" customFormat="1" ht="25" x14ac:dyDescent="0.3">
      <c r="A789" s="9"/>
      <c r="B789" s="26">
        <v>12.103000000000099</v>
      </c>
      <c r="C789" s="69" t="s">
        <v>1384</v>
      </c>
      <c r="D789" s="67" t="s">
        <v>1385</v>
      </c>
      <c r="E789" s="45"/>
      <c r="F789" s="46"/>
    </row>
    <row r="790" spans="1:6" s="8" customFormat="1" ht="24" x14ac:dyDescent="0.3">
      <c r="A790" s="9"/>
      <c r="B790" s="26">
        <v>12.1040000000001</v>
      </c>
      <c r="C790" s="69"/>
      <c r="D790" s="70" t="s">
        <v>1386</v>
      </c>
      <c r="E790" s="45"/>
      <c r="F790" s="46"/>
    </row>
    <row r="791" spans="1:6" s="8" customFormat="1" ht="50" x14ac:dyDescent="0.3">
      <c r="A791" s="9"/>
      <c r="B791" s="26">
        <v>12.1050000000001</v>
      </c>
      <c r="C791" s="69"/>
      <c r="D791" s="68" t="s">
        <v>1387</v>
      </c>
      <c r="E791" s="45"/>
      <c r="F791" s="46"/>
    </row>
    <row r="792" spans="1:6" s="8" customFormat="1" ht="100" x14ac:dyDescent="0.3">
      <c r="A792" s="9"/>
      <c r="B792" s="26">
        <v>12.106000000000099</v>
      </c>
      <c r="C792" s="69"/>
      <c r="D792" s="67" t="s">
        <v>1388</v>
      </c>
      <c r="E792" s="45"/>
      <c r="F792" s="46"/>
    </row>
    <row r="793" spans="1:6" s="8" customFormat="1" ht="145" customHeight="1" x14ac:dyDescent="0.2">
      <c r="A793" s="9"/>
      <c r="B793" s="26">
        <v>12.107000000000101</v>
      </c>
      <c r="C793" s="71"/>
      <c r="D793" s="64" t="s">
        <v>1070</v>
      </c>
      <c r="E793" s="45"/>
      <c r="F793" s="46"/>
    </row>
    <row r="794" spans="1:6" s="8" customFormat="1" ht="25" x14ac:dyDescent="0.3">
      <c r="A794" s="9"/>
      <c r="B794" s="26">
        <v>12.1080000000001</v>
      </c>
      <c r="C794" s="69" t="s">
        <v>1389</v>
      </c>
      <c r="D794" s="67" t="s">
        <v>1071</v>
      </c>
      <c r="E794" s="45"/>
      <c r="F794" s="46"/>
    </row>
    <row r="795" spans="1:6" s="8" customFormat="1" ht="25" x14ac:dyDescent="0.3">
      <c r="A795" s="9"/>
      <c r="B795" s="26">
        <v>12.109000000000099</v>
      </c>
      <c r="C795" s="69"/>
      <c r="D795" s="67" t="s">
        <v>1072</v>
      </c>
      <c r="E795" s="45"/>
      <c r="F795" s="46"/>
    </row>
    <row r="796" spans="1:6" s="8" customFormat="1" ht="71" customHeight="1" x14ac:dyDescent="0.3">
      <c r="A796" s="9"/>
      <c r="B796" s="26">
        <v>12.110000000000101</v>
      </c>
      <c r="C796" s="69"/>
      <c r="D796" s="67" t="s">
        <v>1073</v>
      </c>
      <c r="E796" s="45"/>
      <c r="F796" s="46"/>
    </row>
    <row r="797" spans="1:6" s="24" customFormat="1" ht="25" x14ac:dyDescent="0.3">
      <c r="A797" s="9"/>
      <c r="B797" s="26">
        <v>12.1110000000001</v>
      </c>
      <c r="C797" s="69"/>
      <c r="D797" s="67" t="s">
        <v>1075</v>
      </c>
      <c r="E797" s="45"/>
      <c r="F797" s="46"/>
    </row>
    <row r="798" spans="1:6" s="8" customFormat="1" ht="50" x14ac:dyDescent="0.3">
      <c r="A798" s="9"/>
      <c r="B798" s="26">
        <v>12.1120000000001</v>
      </c>
      <c r="C798" s="69"/>
      <c r="D798" s="67" t="s">
        <v>1077</v>
      </c>
      <c r="E798" s="45"/>
      <c r="F798" s="46"/>
    </row>
    <row r="799" spans="1:6" s="8" customFormat="1" ht="50" x14ac:dyDescent="0.3">
      <c r="A799" s="9"/>
      <c r="B799" s="26">
        <v>12.113000000000101</v>
      </c>
      <c r="C799" s="69"/>
      <c r="D799" s="67" t="s">
        <v>1078</v>
      </c>
      <c r="E799" s="45"/>
      <c r="F799" s="46"/>
    </row>
    <row r="800" spans="1:6" s="8" customFormat="1" ht="50" x14ac:dyDescent="0.3">
      <c r="A800" s="9"/>
      <c r="B800" s="26">
        <v>12.1140000000001</v>
      </c>
      <c r="C800" s="69"/>
      <c r="D800" s="67" t="s">
        <v>1079</v>
      </c>
      <c r="E800" s="45"/>
      <c r="F800" s="46"/>
    </row>
    <row r="801" spans="1:6" s="8" customFormat="1" ht="25" x14ac:dyDescent="0.3">
      <c r="A801" s="9"/>
      <c r="B801" s="26">
        <v>12.1150000000001</v>
      </c>
      <c r="C801" s="69"/>
      <c r="D801" s="67" t="s">
        <v>1080</v>
      </c>
      <c r="E801" s="45"/>
      <c r="F801" s="46"/>
    </row>
    <row r="802" spans="1:6" s="8" customFormat="1" ht="46" customHeight="1" x14ac:dyDescent="0.2">
      <c r="A802" s="9"/>
      <c r="B802" s="21">
        <v>14</v>
      </c>
      <c r="C802" s="22" t="s">
        <v>1474</v>
      </c>
      <c r="D802" s="15" t="s">
        <v>1012</v>
      </c>
      <c r="E802" s="45"/>
      <c r="F802" s="46"/>
    </row>
    <row r="803" spans="1:6" s="8" customFormat="1" ht="63" x14ac:dyDescent="0.2">
      <c r="A803" s="9"/>
      <c r="B803" s="14">
        <v>14.01</v>
      </c>
      <c r="C803" s="15"/>
      <c r="D803" s="15" t="s">
        <v>1013</v>
      </c>
      <c r="E803" s="45"/>
      <c r="F803" s="46"/>
    </row>
    <row r="804" spans="1:6" s="8" customFormat="1" ht="21" x14ac:dyDescent="0.2">
      <c r="A804" s="9"/>
      <c r="B804" s="14">
        <v>14.02</v>
      </c>
      <c r="C804" s="15"/>
      <c r="D804" s="15" t="s">
        <v>1014</v>
      </c>
      <c r="E804" s="45"/>
      <c r="F804" s="46"/>
    </row>
    <row r="805" spans="1:6" s="8" customFormat="1" ht="21" x14ac:dyDescent="0.2">
      <c r="A805" s="9"/>
      <c r="B805" s="14">
        <v>14.03</v>
      </c>
      <c r="C805" s="15"/>
      <c r="D805" s="15" t="s">
        <v>1015</v>
      </c>
      <c r="E805" s="45"/>
      <c r="F805" s="46"/>
    </row>
    <row r="806" spans="1:6" s="8" customFormat="1" ht="42" x14ac:dyDescent="0.2">
      <c r="A806" s="9"/>
      <c r="B806" s="14">
        <v>14.04</v>
      </c>
      <c r="C806" s="15"/>
      <c r="D806" s="15" t="s">
        <v>1016</v>
      </c>
      <c r="E806" s="45"/>
      <c r="F806" s="46"/>
    </row>
    <row r="807" spans="1:6" s="8" customFormat="1" ht="42" x14ac:dyDescent="0.2">
      <c r="A807" s="9"/>
      <c r="B807" s="14">
        <v>14.05</v>
      </c>
      <c r="C807" s="15"/>
      <c r="D807" s="15" t="s">
        <v>1017</v>
      </c>
      <c r="E807" s="45"/>
      <c r="F807" s="46"/>
    </row>
    <row r="808" spans="1:6" s="8" customFormat="1" ht="42" x14ac:dyDescent="0.2">
      <c r="A808" s="9"/>
      <c r="B808" s="14">
        <v>14.06</v>
      </c>
      <c r="C808" s="15"/>
      <c r="D808" s="15" t="s">
        <v>1018</v>
      </c>
      <c r="E808" s="45"/>
      <c r="F808" s="46"/>
    </row>
    <row r="809" spans="1:6" s="8" customFormat="1" ht="42" x14ac:dyDescent="0.2">
      <c r="A809" s="9"/>
      <c r="B809" s="14">
        <v>14.07</v>
      </c>
      <c r="C809" s="15"/>
      <c r="D809" s="15" t="s">
        <v>1019</v>
      </c>
      <c r="E809" s="45"/>
      <c r="F809" s="46"/>
    </row>
    <row r="810" spans="1:6" s="8" customFormat="1" ht="25" customHeight="1" x14ac:dyDescent="0.2">
      <c r="A810" s="9"/>
      <c r="B810" s="14">
        <v>14.08</v>
      </c>
      <c r="C810" s="26" t="s">
        <v>1020</v>
      </c>
      <c r="D810" s="15" t="s">
        <v>487</v>
      </c>
      <c r="E810" s="45"/>
      <c r="F810" s="46"/>
    </row>
    <row r="811" spans="1:6" s="8" customFormat="1" ht="63" x14ac:dyDescent="0.2">
      <c r="A811" s="9"/>
      <c r="B811" s="14">
        <v>14.09</v>
      </c>
      <c r="C811" s="15"/>
      <c r="D811" s="15" t="s">
        <v>1021</v>
      </c>
      <c r="E811" s="45"/>
      <c r="F811" s="46"/>
    </row>
    <row r="812" spans="1:6" s="8" customFormat="1" ht="42" x14ac:dyDescent="0.2">
      <c r="A812" s="9"/>
      <c r="B812" s="14">
        <v>14.1</v>
      </c>
      <c r="C812" s="15"/>
      <c r="D812" s="15" t="s">
        <v>1022</v>
      </c>
      <c r="E812" s="45"/>
      <c r="F812" s="46"/>
    </row>
    <row r="813" spans="1:6" s="8" customFormat="1" ht="63" x14ac:dyDescent="0.2">
      <c r="A813" s="9"/>
      <c r="B813" s="21">
        <v>17</v>
      </c>
      <c r="C813" s="22" t="s">
        <v>481</v>
      </c>
      <c r="D813" s="15" t="s">
        <v>1439</v>
      </c>
      <c r="E813" s="45"/>
      <c r="F813" s="46"/>
    </row>
    <row r="814" spans="1:6" s="8" customFormat="1" ht="24" customHeight="1" x14ac:dyDescent="0.2">
      <c r="A814" s="9"/>
      <c r="B814" s="14"/>
      <c r="C814" s="26" t="s">
        <v>631</v>
      </c>
      <c r="D814" s="15" t="s">
        <v>632</v>
      </c>
      <c r="E814" s="45"/>
      <c r="F814" s="46"/>
    </row>
    <row r="815" spans="1:6" s="8" customFormat="1" ht="63" x14ac:dyDescent="0.2">
      <c r="A815" s="9"/>
      <c r="B815" s="14"/>
      <c r="C815" s="26" t="s">
        <v>633</v>
      </c>
      <c r="D815" s="15" t="s">
        <v>634</v>
      </c>
      <c r="E815" s="45"/>
      <c r="F815" s="46"/>
    </row>
    <row r="816" spans="1:6" s="8" customFormat="1" ht="24" customHeight="1" x14ac:dyDescent="0.2">
      <c r="A816" s="9"/>
      <c r="B816" s="14"/>
      <c r="C816" s="15"/>
      <c r="D816" s="15" t="s">
        <v>635</v>
      </c>
      <c r="E816" s="45"/>
      <c r="F816" s="46"/>
    </row>
    <row r="817" spans="1:6" s="8" customFormat="1" ht="42" x14ac:dyDescent="0.2">
      <c r="A817" s="9"/>
      <c r="B817" s="14"/>
      <c r="C817" s="15"/>
      <c r="D817" s="15" t="s">
        <v>1182</v>
      </c>
      <c r="E817" s="45"/>
      <c r="F817" s="46"/>
    </row>
    <row r="818" spans="1:6" s="8" customFormat="1" ht="42" x14ac:dyDescent="0.2">
      <c r="A818" s="9"/>
      <c r="B818" s="14"/>
      <c r="C818" s="15"/>
      <c r="D818" s="15" t="s">
        <v>84</v>
      </c>
      <c r="E818" s="45"/>
      <c r="F818" s="46"/>
    </row>
    <row r="819" spans="1:6" s="8" customFormat="1" ht="42" x14ac:dyDescent="0.2">
      <c r="A819" s="9"/>
      <c r="B819" s="14"/>
      <c r="C819" s="15"/>
      <c r="D819" s="15" t="s">
        <v>85</v>
      </c>
      <c r="E819" s="45"/>
      <c r="F819" s="46"/>
    </row>
    <row r="820" spans="1:6" s="8" customFormat="1" ht="21" x14ac:dyDescent="0.2">
      <c r="A820" s="9"/>
      <c r="B820" s="14"/>
      <c r="C820" s="15"/>
      <c r="D820" s="15" t="s">
        <v>86</v>
      </c>
      <c r="E820" s="45"/>
      <c r="F820" s="46"/>
    </row>
    <row r="821" spans="1:6" s="8" customFormat="1" ht="42" x14ac:dyDescent="0.2">
      <c r="A821" s="9"/>
      <c r="B821" s="14"/>
      <c r="C821" s="15"/>
      <c r="D821" s="15" t="s">
        <v>87</v>
      </c>
      <c r="E821" s="45"/>
      <c r="F821" s="46"/>
    </row>
    <row r="822" spans="1:6" s="8" customFormat="1" ht="42" x14ac:dyDescent="0.2">
      <c r="A822" s="9"/>
      <c r="B822" s="14"/>
      <c r="C822" s="15"/>
      <c r="D822" s="15" t="s">
        <v>88</v>
      </c>
      <c r="E822" s="45"/>
      <c r="F822" s="46"/>
    </row>
    <row r="823" spans="1:6" s="8" customFormat="1" ht="84" x14ac:dyDescent="0.2">
      <c r="A823" s="9"/>
      <c r="B823" s="14"/>
      <c r="C823" s="15"/>
      <c r="D823" s="15" t="s">
        <v>89</v>
      </c>
      <c r="E823" s="45"/>
      <c r="F823" s="46"/>
    </row>
    <row r="824" spans="1:6" s="8" customFormat="1" ht="42" x14ac:dyDescent="0.2">
      <c r="A824" s="9"/>
      <c r="B824" s="21">
        <v>18</v>
      </c>
      <c r="C824" s="55" t="s">
        <v>1322</v>
      </c>
      <c r="D824" s="15" t="s">
        <v>256</v>
      </c>
      <c r="E824" s="45"/>
      <c r="F824" s="46"/>
    </row>
    <row r="825" spans="1:6" s="8" customFormat="1" ht="42" x14ac:dyDescent="0.2">
      <c r="A825" s="9"/>
      <c r="B825" s="14"/>
      <c r="C825" s="15"/>
      <c r="D825" s="15" t="s">
        <v>442</v>
      </c>
      <c r="E825" s="45"/>
      <c r="F825" s="46"/>
    </row>
    <row r="826" spans="1:6" s="8" customFormat="1" ht="42" x14ac:dyDescent="0.2">
      <c r="A826" s="9"/>
      <c r="B826" s="14"/>
      <c r="C826" s="15"/>
      <c r="D826" s="15" t="s">
        <v>257</v>
      </c>
      <c r="E826" s="45"/>
      <c r="F826" s="46"/>
    </row>
    <row r="827" spans="1:6" s="8" customFormat="1" ht="42" x14ac:dyDescent="0.2">
      <c r="A827" s="9"/>
      <c r="B827" s="14"/>
      <c r="C827" s="15"/>
      <c r="D827" s="15" t="s">
        <v>258</v>
      </c>
      <c r="E827" s="45"/>
      <c r="F827" s="46"/>
    </row>
    <row r="828" spans="1:6" s="8" customFormat="1" ht="42" x14ac:dyDescent="0.2">
      <c r="A828" s="9"/>
      <c r="B828" s="14"/>
      <c r="C828" s="15"/>
      <c r="D828" s="15" t="s">
        <v>259</v>
      </c>
      <c r="E828" s="45"/>
      <c r="F828" s="46"/>
    </row>
    <row r="829" spans="1:6" s="8" customFormat="1" ht="63" x14ac:dyDescent="0.2">
      <c r="A829" s="9"/>
      <c r="B829" s="14"/>
      <c r="C829" s="15"/>
      <c r="D829" s="15" t="s">
        <v>260</v>
      </c>
      <c r="E829" s="45"/>
      <c r="F829" s="46"/>
    </row>
    <row r="830" spans="1:6" s="8" customFormat="1" ht="42" x14ac:dyDescent="0.2">
      <c r="A830" s="9"/>
      <c r="B830" s="14"/>
      <c r="C830" s="15"/>
      <c r="D830" s="15" t="s">
        <v>261</v>
      </c>
      <c r="E830" s="45"/>
      <c r="F830" s="46"/>
    </row>
    <row r="831" spans="1:6" s="8" customFormat="1" ht="23" customHeight="1" x14ac:dyDescent="0.2">
      <c r="A831" s="9"/>
      <c r="B831" s="14"/>
      <c r="C831" s="22" t="s">
        <v>1135</v>
      </c>
      <c r="D831" s="15" t="s">
        <v>1136</v>
      </c>
      <c r="E831" s="45"/>
      <c r="F831" s="46"/>
    </row>
    <row r="832" spans="1:6" s="8" customFormat="1" ht="42" x14ac:dyDescent="0.2">
      <c r="A832" s="9"/>
      <c r="B832" s="14"/>
      <c r="C832" s="15"/>
      <c r="D832" s="15" t="s">
        <v>1137</v>
      </c>
      <c r="E832" s="45"/>
      <c r="F832" s="46"/>
    </row>
    <row r="833" spans="1:6" s="8" customFormat="1" ht="21" x14ac:dyDescent="0.2">
      <c r="A833" s="9"/>
      <c r="B833" s="14"/>
      <c r="C833" s="15"/>
      <c r="D833" s="15" t="s">
        <v>1138</v>
      </c>
      <c r="E833" s="45"/>
      <c r="F833" s="46"/>
    </row>
    <row r="834" spans="1:6" s="8" customFormat="1" ht="21" x14ac:dyDescent="0.2">
      <c r="A834" s="9"/>
      <c r="B834" s="14"/>
      <c r="C834" s="15"/>
      <c r="D834" s="15" t="s">
        <v>1139</v>
      </c>
      <c r="E834" s="45"/>
      <c r="F834" s="46"/>
    </row>
    <row r="835" spans="1:6" s="8" customFormat="1" ht="21" x14ac:dyDescent="0.2">
      <c r="A835" s="9"/>
      <c r="B835" s="14"/>
      <c r="C835" s="15"/>
      <c r="D835" s="15" t="s">
        <v>1140</v>
      </c>
      <c r="E835" s="45"/>
      <c r="F835" s="46"/>
    </row>
    <row r="836" spans="1:6" s="8" customFormat="1" ht="21" x14ac:dyDescent="0.2">
      <c r="A836" s="9"/>
      <c r="B836" s="14"/>
      <c r="C836" s="15"/>
      <c r="D836" s="15" t="s">
        <v>1141</v>
      </c>
      <c r="E836" s="45"/>
      <c r="F836" s="46"/>
    </row>
    <row r="837" spans="1:6" s="8" customFormat="1" ht="21" x14ac:dyDescent="0.2">
      <c r="A837" s="9"/>
      <c r="B837" s="14"/>
      <c r="C837" s="15"/>
      <c r="D837" s="15" t="s">
        <v>1142</v>
      </c>
      <c r="E837" s="45"/>
      <c r="F837" s="46"/>
    </row>
    <row r="838" spans="1:6" s="8" customFormat="1" ht="21" x14ac:dyDescent="0.2">
      <c r="A838" s="9"/>
      <c r="B838" s="14"/>
      <c r="C838" s="15"/>
      <c r="D838" s="15" t="s">
        <v>1143</v>
      </c>
      <c r="E838" s="45"/>
      <c r="F838" s="46"/>
    </row>
    <row r="839" spans="1:6" s="8" customFormat="1" ht="21" x14ac:dyDescent="0.2">
      <c r="A839" s="9"/>
      <c r="B839" s="14"/>
      <c r="C839" s="15"/>
      <c r="D839" s="15" t="s">
        <v>1144</v>
      </c>
      <c r="E839" s="45"/>
      <c r="F839" s="46"/>
    </row>
    <row r="840" spans="1:6" s="8" customFormat="1" ht="21" x14ac:dyDescent="0.2">
      <c r="A840" s="9"/>
      <c r="B840" s="14"/>
      <c r="C840" s="15"/>
      <c r="D840" s="15" t="s">
        <v>1145</v>
      </c>
      <c r="E840" s="45"/>
      <c r="F840" s="46"/>
    </row>
    <row r="841" spans="1:6" s="8" customFormat="1" ht="21" x14ac:dyDescent="0.2">
      <c r="A841" s="9"/>
      <c r="B841" s="14"/>
      <c r="C841" s="15"/>
      <c r="D841" s="15" t="s">
        <v>1146</v>
      </c>
      <c r="E841" s="45"/>
      <c r="F841" s="46"/>
    </row>
    <row r="842" spans="1:6" s="8" customFormat="1" ht="21" x14ac:dyDescent="0.2">
      <c r="A842" s="9"/>
      <c r="B842" s="14"/>
      <c r="C842" s="15"/>
      <c r="D842" s="15" t="s">
        <v>1147</v>
      </c>
      <c r="E842" s="45"/>
      <c r="F842" s="46"/>
    </row>
    <row r="843" spans="1:6" s="8" customFormat="1" ht="21" x14ac:dyDescent="0.2">
      <c r="A843" s="9"/>
      <c r="B843" s="14"/>
      <c r="C843" s="15"/>
      <c r="D843" s="15" t="s">
        <v>1148</v>
      </c>
      <c r="E843" s="45"/>
      <c r="F843" s="46"/>
    </row>
    <row r="844" spans="1:6" s="8" customFormat="1" ht="21" x14ac:dyDescent="0.2">
      <c r="A844" s="9"/>
      <c r="B844" s="14"/>
      <c r="C844" s="15"/>
      <c r="D844" s="15" t="s">
        <v>1149</v>
      </c>
      <c r="E844" s="45"/>
      <c r="F844" s="46"/>
    </row>
    <row r="845" spans="1:6" s="8" customFormat="1" ht="21" x14ac:dyDescent="0.2">
      <c r="A845" s="9"/>
      <c r="B845" s="14"/>
      <c r="C845" s="15"/>
      <c r="D845" s="15" t="s">
        <v>1150</v>
      </c>
      <c r="E845" s="45"/>
      <c r="F845" s="46"/>
    </row>
    <row r="846" spans="1:6" s="8" customFormat="1" ht="42" x14ac:dyDescent="0.2">
      <c r="A846" s="9"/>
      <c r="B846" s="27">
        <v>19</v>
      </c>
      <c r="C846" s="29" t="s">
        <v>499</v>
      </c>
      <c r="D846" s="19" t="s">
        <v>1203</v>
      </c>
      <c r="E846" s="45"/>
      <c r="F846" s="46"/>
    </row>
    <row r="847" spans="1:6" s="8" customFormat="1" ht="42" x14ac:dyDescent="0.2">
      <c r="A847" s="9"/>
      <c r="B847" s="18"/>
      <c r="C847" s="19"/>
      <c r="D847" s="19" t="s">
        <v>1200</v>
      </c>
      <c r="E847" s="45"/>
      <c r="F847" s="46"/>
    </row>
    <row r="848" spans="1:6" s="8" customFormat="1" ht="63" x14ac:dyDescent="0.2">
      <c r="A848" s="9"/>
      <c r="B848" s="18"/>
      <c r="C848" s="19"/>
      <c r="D848" s="19" t="s">
        <v>1201</v>
      </c>
      <c r="E848" s="45"/>
      <c r="F848" s="46"/>
    </row>
    <row r="849" spans="1:6" s="8" customFormat="1" ht="42" x14ac:dyDescent="0.2">
      <c r="A849" s="9"/>
      <c r="B849" s="18"/>
      <c r="C849" s="19"/>
      <c r="D849" s="19" t="s">
        <v>1202</v>
      </c>
      <c r="E849" s="45"/>
      <c r="F849" s="46"/>
    </row>
    <row r="850" spans="1:6" s="8" customFormat="1" ht="42" x14ac:dyDescent="0.2">
      <c r="A850" s="9"/>
      <c r="B850" s="18"/>
      <c r="C850" s="19"/>
      <c r="D850" s="19" t="s">
        <v>1204</v>
      </c>
      <c r="E850" s="45"/>
      <c r="F850" s="46"/>
    </row>
    <row r="851" spans="1:6" s="8" customFormat="1" ht="63" x14ac:dyDescent="0.2">
      <c r="A851" s="9"/>
      <c r="B851" s="18"/>
      <c r="C851" s="19"/>
      <c r="D851" s="19" t="s">
        <v>1205</v>
      </c>
      <c r="E851" s="45"/>
      <c r="F851" s="46"/>
    </row>
    <row r="852" spans="1:6" s="8" customFormat="1" ht="42" x14ac:dyDescent="0.2">
      <c r="A852" s="9"/>
      <c r="B852" s="18"/>
      <c r="C852" s="19"/>
      <c r="D852" s="19" t="s">
        <v>1206</v>
      </c>
      <c r="E852" s="45"/>
      <c r="F852" s="46"/>
    </row>
    <row r="853" spans="1:6" s="8" customFormat="1" ht="42" x14ac:dyDescent="0.2">
      <c r="A853" s="9"/>
      <c r="B853" s="18"/>
      <c r="C853" s="19"/>
      <c r="D853" s="19" t="s">
        <v>1207</v>
      </c>
      <c r="E853" s="45"/>
      <c r="F853" s="46"/>
    </row>
    <row r="854" spans="1:6" s="8" customFormat="1" ht="42" x14ac:dyDescent="0.2">
      <c r="A854" s="9"/>
      <c r="B854" s="21">
        <v>29</v>
      </c>
      <c r="C854" s="22" t="s">
        <v>1328</v>
      </c>
      <c r="D854" s="15" t="s">
        <v>1132</v>
      </c>
      <c r="E854" s="45"/>
      <c r="F854" s="46"/>
    </row>
    <row r="855" spans="1:6" s="8" customFormat="1" ht="63" x14ac:dyDescent="0.2">
      <c r="A855" s="9"/>
      <c r="B855" s="14"/>
      <c r="C855" s="15"/>
      <c r="D855" s="15" t="s">
        <v>1133</v>
      </c>
      <c r="E855" s="45"/>
      <c r="F855" s="46"/>
    </row>
    <row r="856" spans="1:6" s="8" customFormat="1" ht="42" x14ac:dyDescent="0.2">
      <c r="A856" s="9"/>
      <c r="B856" s="14"/>
      <c r="C856" s="15"/>
      <c r="D856" s="15" t="s">
        <v>1134</v>
      </c>
      <c r="E856" s="45"/>
      <c r="F856" s="46"/>
    </row>
    <row r="857" spans="1:6" s="8" customFormat="1" ht="63" x14ac:dyDescent="0.2">
      <c r="A857" s="9"/>
      <c r="B857" s="14"/>
      <c r="C857" s="26" t="s">
        <v>1190</v>
      </c>
      <c r="D857" s="15" t="s">
        <v>322</v>
      </c>
      <c r="E857" s="45"/>
      <c r="F857" s="46"/>
    </row>
    <row r="858" spans="1:6" s="8" customFormat="1" ht="42" x14ac:dyDescent="0.2">
      <c r="A858" s="9"/>
      <c r="B858" s="14"/>
      <c r="C858" s="15"/>
      <c r="D858" s="15" t="s">
        <v>1267</v>
      </c>
      <c r="E858" s="45"/>
      <c r="F858" s="46"/>
    </row>
    <row r="859" spans="1:6" s="8" customFormat="1" ht="42" x14ac:dyDescent="0.2">
      <c r="A859" s="9"/>
      <c r="B859" s="14"/>
      <c r="C859" s="15"/>
      <c r="D859" s="15" t="s">
        <v>1268</v>
      </c>
      <c r="E859" s="45"/>
      <c r="F859" s="46"/>
    </row>
    <row r="860" spans="1:6" s="8" customFormat="1" ht="63" x14ac:dyDescent="0.2">
      <c r="A860" s="9"/>
      <c r="B860" s="14"/>
      <c r="C860" s="15"/>
      <c r="D860" s="15" t="s">
        <v>1269</v>
      </c>
      <c r="E860" s="45"/>
      <c r="F860" s="46"/>
    </row>
    <row r="861" spans="1:6" s="8" customFormat="1" ht="63" x14ac:dyDescent="0.2">
      <c r="A861" s="9"/>
      <c r="B861" s="14"/>
      <c r="C861" s="15"/>
      <c r="D861" s="15" t="s">
        <v>1270</v>
      </c>
      <c r="E861" s="45"/>
      <c r="F861" s="46"/>
    </row>
    <row r="862" spans="1:6" s="8" customFormat="1" ht="63" x14ac:dyDescent="0.2">
      <c r="A862" s="9"/>
      <c r="B862" s="14"/>
      <c r="C862" s="15"/>
      <c r="D862" s="15" t="s">
        <v>1271</v>
      </c>
      <c r="E862" s="45"/>
      <c r="F862" s="46"/>
    </row>
    <row r="863" spans="1:6" s="8" customFormat="1" ht="42" x14ac:dyDescent="0.2">
      <c r="A863" s="9"/>
      <c r="B863" s="14"/>
      <c r="C863" s="15"/>
      <c r="D863" s="15" t="s">
        <v>1272</v>
      </c>
      <c r="E863" s="45"/>
      <c r="F863" s="46"/>
    </row>
    <row r="864" spans="1:6" s="8" customFormat="1" ht="42" x14ac:dyDescent="0.2">
      <c r="A864" s="9"/>
      <c r="B864" s="14"/>
      <c r="C864" s="15"/>
      <c r="D864" s="15" t="s">
        <v>323</v>
      </c>
      <c r="E864" s="45"/>
      <c r="F864" s="46"/>
    </row>
    <row r="865" spans="1:6" s="8" customFormat="1" ht="63" x14ac:dyDescent="0.2">
      <c r="A865" s="9"/>
      <c r="B865" s="14"/>
      <c r="C865" s="15"/>
      <c r="D865" s="15" t="s">
        <v>1273</v>
      </c>
      <c r="E865" s="45"/>
      <c r="F865" s="46"/>
    </row>
    <row r="866" spans="1:6" s="8" customFormat="1" ht="63" x14ac:dyDescent="0.2">
      <c r="A866" s="9"/>
      <c r="B866" s="14"/>
      <c r="C866" s="15"/>
      <c r="D866" s="15" t="s">
        <v>324</v>
      </c>
      <c r="E866" s="45"/>
      <c r="F866" s="46"/>
    </row>
    <row r="867" spans="1:6" s="8" customFormat="1" ht="84" x14ac:dyDescent="0.2">
      <c r="A867" s="9"/>
      <c r="B867" s="14"/>
      <c r="C867" s="15"/>
      <c r="D867" s="15" t="s">
        <v>1274</v>
      </c>
      <c r="E867" s="45"/>
      <c r="F867" s="46"/>
    </row>
    <row r="868" spans="1:6" s="8" customFormat="1" ht="84" x14ac:dyDescent="0.2">
      <c r="A868" s="9"/>
      <c r="B868" s="14"/>
      <c r="C868" s="15"/>
      <c r="D868" s="15" t="s">
        <v>1275</v>
      </c>
      <c r="E868" s="45"/>
      <c r="F868" s="46"/>
    </row>
    <row r="869" spans="1:6" s="8" customFormat="1" ht="42" x14ac:dyDescent="0.2">
      <c r="A869" s="9"/>
      <c r="B869" s="14"/>
      <c r="C869" s="15"/>
      <c r="D869" s="15" t="s">
        <v>1276</v>
      </c>
      <c r="E869" s="45"/>
      <c r="F869" s="46"/>
    </row>
    <row r="870" spans="1:6" s="8" customFormat="1" ht="63" x14ac:dyDescent="0.2">
      <c r="A870" s="9"/>
      <c r="B870" s="14"/>
      <c r="C870" s="15"/>
      <c r="D870" s="15" t="s">
        <v>1277</v>
      </c>
      <c r="E870" s="45"/>
      <c r="F870" s="46"/>
    </row>
    <row r="871" spans="1:6" s="8" customFormat="1" ht="82" customHeight="1" x14ac:dyDescent="0.2">
      <c r="A871" s="9"/>
      <c r="B871" s="14"/>
      <c r="C871" s="15"/>
      <c r="D871" s="15" t="s">
        <v>1278</v>
      </c>
      <c r="E871" s="45"/>
      <c r="F871" s="46"/>
    </row>
    <row r="872" spans="1:6" s="8" customFormat="1" ht="84" x14ac:dyDescent="0.2">
      <c r="A872" s="9"/>
      <c r="B872" s="14"/>
      <c r="C872" s="15"/>
      <c r="D872" s="15" t="s">
        <v>325</v>
      </c>
      <c r="E872" s="45"/>
      <c r="F872" s="46"/>
    </row>
    <row r="873" spans="1:6" s="8" customFormat="1" ht="42" x14ac:dyDescent="0.2">
      <c r="A873" s="9"/>
      <c r="B873" s="14"/>
      <c r="C873" s="15"/>
      <c r="D873" s="15" t="s">
        <v>1279</v>
      </c>
      <c r="E873" s="45"/>
      <c r="F873" s="46"/>
    </row>
    <row r="875" spans="1:6" ht="14" thickBot="1" x14ac:dyDescent="0.2"/>
    <row r="876" spans="1:6" ht="18" x14ac:dyDescent="0.2">
      <c r="B876" s="93"/>
      <c r="C876" s="94" t="s">
        <v>1476</v>
      </c>
      <c r="D876" s="94"/>
      <c r="E876" s="95"/>
      <c r="F876" s="96"/>
    </row>
    <row r="877" spans="1:6" ht="18" x14ac:dyDescent="0.2">
      <c r="B877" s="97"/>
      <c r="C877" s="79"/>
      <c r="D877" s="79"/>
      <c r="E877" s="80" t="s">
        <v>1481</v>
      </c>
      <c r="F877" s="98" t="s">
        <v>1482</v>
      </c>
    </row>
    <row r="878" spans="1:6" ht="18" x14ac:dyDescent="0.2">
      <c r="B878" s="97"/>
      <c r="C878" s="79" t="s">
        <v>1477</v>
      </c>
      <c r="D878" s="79">
        <f>COUNTIF(E29:E873, "Available")</f>
        <v>0</v>
      </c>
      <c r="E878" s="79">
        <v>3</v>
      </c>
      <c r="F878" s="99">
        <f>D878*E878</f>
        <v>0</v>
      </c>
    </row>
    <row r="879" spans="1:6" ht="18" x14ac:dyDescent="0.2">
      <c r="B879" s="97"/>
      <c r="C879" s="79" t="s">
        <v>1478</v>
      </c>
      <c r="D879" s="79">
        <f>COUNTIF(E29:E873, "Configurable")</f>
        <v>0</v>
      </c>
      <c r="E879" s="79">
        <v>2</v>
      </c>
      <c r="F879" s="99">
        <f t="shared" ref="F879:F881" si="1">D879*E879</f>
        <v>0</v>
      </c>
    </row>
    <row r="880" spans="1:6" ht="18" x14ac:dyDescent="0.2">
      <c r="B880" s="97"/>
      <c r="C880" s="79" t="s">
        <v>1479</v>
      </c>
      <c r="D880" s="79">
        <f>COUNTIF(E29:E873, "Customisable")</f>
        <v>0</v>
      </c>
      <c r="E880" s="79">
        <v>1</v>
      </c>
      <c r="F880" s="99">
        <f t="shared" si="1"/>
        <v>0</v>
      </c>
    </row>
    <row r="881" spans="2:6" ht="18" x14ac:dyDescent="0.2">
      <c r="B881" s="97"/>
      <c r="C881" s="79" t="s">
        <v>1480</v>
      </c>
      <c r="D881" s="79">
        <f>COUNTIF(E29:E873, "Not Available")</f>
        <v>0</v>
      </c>
      <c r="E881" s="79">
        <v>0</v>
      </c>
      <c r="F881" s="99">
        <f t="shared" si="1"/>
        <v>0</v>
      </c>
    </row>
    <row r="882" spans="2:6" ht="19" thickBot="1" x14ac:dyDescent="0.25">
      <c r="B882" s="100"/>
      <c r="C882" s="90"/>
      <c r="D882" s="90" t="s">
        <v>1483</v>
      </c>
      <c r="E882" s="90"/>
      <c r="F882" s="101">
        <f>SUM(F878:F881)</f>
        <v>0</v>
      </c>
    </row>
  </sheetData>
  <mergeCells count="15">
    <mergeCell ref="C667:C685"/>
    <mergeCell ref="C432:C433"/>
    <mergeCell ref="C434:C436"/>
    <mergeCell ref="C437:C441"/>
    <mergeCell ref="C442:C443"/>
    <mergeCell ref="C444:C446"/>
    <mergeCell ref="C447:C448"/>
    <mergeCell ref="C429:C431"/>
    <mergeCell ref="C17:D17"/>
    <mergeCell ref="C24:D24"/>
    <mergeCell ref="C92:C103"/>
    <mergeCell ref="C200:C204"/>
    <mergeCell ref="C205:C209"/>
    <mergeCell ref="C421:C425"/>
    <mergeCell ref="C427:C428"/>
  </mergeCells>
  <dataValidations count="1">
    <dataValidation type="custom" allowBlank="1" showInputMessage="1" showErrorMessage="1" sqref="F29:F873 F7:F24" xr:uid="{6468E9C2-1A07-F242-8E75-0E353A53B21E}">
      <formula1>$E7="Customisable"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17EBAAC-0BAA-4C4E-8585-2A29F248997B}">
          <x14:formula1>
            <xm:f>Sheet3!$A$2:$A$5</xm:f>
          </x14:formula1>
          <xm:sqref>E29:E873 E7:E17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F16A1-2FD4-0B44-92C9-80B0E0731F67}">
  <dimension ref="A2:F124"/>
  <sheetViews>
    <sheetView workbookViewId="0">
      <selection activeCell="C16" sqref="C16"/>
    </sheetView>
  </sheetViews>
  <sheetFormatPr baseColWidth="10" defaultRowHeight="13" x14ac:dyDescent="0.15"/>
  <cols>
    <col min="1" max="1" width="16.19921875" bestFit="1" customWidth="1"/>
    <col min="2" max="2" width="29.19921875" customWidth="1"/>
    <col min="3" max="3" width="33.19921875" customWidth="1"/>
    <col min="4" max="4" width="98.796875" customWidth="1"/>
    <col min="5" max="5" width="33.3984375" customWidth="1"/>
    <col min="6" max="6" width="44" customWidth="1"/>
  </cols>
  <sheetData>
    <row r="2" spans="1:6" s="2" customFormat="1" ht="16" x14ac:dyDescent="0.2">
      <c r="A2" s="77" t="s">
        <v>1162</v>
      </c>
      <c r="B2" s="77"/>
    </row>
    <row r="3" spans="1:6" s="2" customFormat="1" ht="16" x14ac:dyDescent="0.2">
      <c r="A3" s="77" t="s">
        <v>1496</v>
      </c>
      <c r="B3" s="77"/>
    </row>
    <row r="4" spans="1:6" s="2" customFormat="1" ht="16" x14ac:dyDescent="0.2">
      <c r="A4" s="77" t="s">
        <v>1161</v>
      </c>
      <c r="B4" s="77"/>
    </row>
    <row r="6" spans="1:6" s="9" customFormat="1" ht="315" x14ac:dyDescent="0.15">
      <c r="A6" s="10" t="s">
        <v>1473</v>
      </c>
      <c r="B6" s="10" t="s">
        <v>470</v>
      </c>
      <c r="C6" s="11" t="s">
        <v>471</v>
      </c>
      <c r="D6" s="11" t="s">
        <v>472</v>
      </c>
      <c r="E6" s="11" t="s">
        <v>1214</v>
      </c>
      <c r="F6" s="12" t="s">
        <v>1219</v>
      </c>
    </row>
    <row r="7" spans="1:6" s="8" customFormat="1" ht="189" x14ac:dyDescent="0.2">
      <c r="A7" s="9" t="s">
        <v>1470</v>
      </c>
      <c r="B7" s="60">
        <v>13</v>
      </c>
      <c r="C7" s="19" t="s">
        <v>1283</v>
      </c>
      <c r="D7" s="19" t="s">
        <v>1303</v>
      </c>
      <c r="E7" s="45"/>
      <c r="F7" s="44"/>
    </row>
    <row r="8" spans="1:6" s="8" customFormat="1" ht="105" x14ac:dyDescent="0.2">
      <c r="A8" s="9" t="s">
        <v>1470</v>
      </c>
      <c r="B8" s="60">
        <v>15</v>
      </c>
      <c r="C8" s="19" t="s">
        <v>493</v>
      </c>
      <c r="D8" s="19" t="s">
        <v>494</v>
      </c>
      <c r="E8" s="44"/>
      <c r="F8" s="44"/>
    </row>
    <row r="9" spans="1:6" s="8" customFormat="1" ht="21" x14ac:dyDescent="0.2">
      <c r="A9" s="9" t="s">
        <v>1470</v>
      </c>
      <c r="B9" s="60">
        <v>16</v>
      </c>
      <c r="C9" s="19" t="s">
        <v>490</v>
      </c>
      <c r="D9" s="19" t="s">
        <v>491</v>
      </c>
      <c r="E9" s="44"/>
      <c r="F9" s="44"/>
    </row>
    <row r="10" spans="1:6" ht="14" thickBot="1" x14ac:dyDescent="0.2"/>
    <row r="11" spans="1:6" ht="20" x14ac:dyDescent="0.2">
      <c r="B11" s="83"/>
      <c r="C11" s="144" t="s">
        <v>1484</v>
      </c>
      <c r="D11" s="144"/>
      <c r="E11" s="84"/>
      <c r="F11" s="85"/>
    </row>
    <row r="12" spans="1:6" ht="20" x14ac:dyDescent="0.2">
      <c r="B12" s="86" t="s">
        <v>1476</v>
      </c>
      <c r="C12" s="80"/>
      <c r="D12" s="79"/>
      <c r="E12" s="79"/>
      <c r="F12" s="87"/>
    </row>
    <row r="13" spans="1:6" ht="20" x14ac:dyDescent="0.2">
      <c r="B13" s="88"/>
      <c r="C13" s="79"/>
      <c r="D13" s="80" t="s">
        <v>1481</v>
      </c>
      <c r="E13" s="80" t="s">
        <v>1482</v>
      </c>
      <c r="F13" s="87"/>
    </row>
    <row r="14" spans="1:6" ht="20" x14ac:dyDescent="0.2">
      <c r="B14" s="88" t="s">
        <v>1477</v>
      </c>
      <c r="C14" s="79">
        <f>COUNTIF(E7:E9, "Available")</f>
        <v>0</v>
      </c>
      <c r="D14" s="79">
        <v>5</v>
      </c>
      <c r="E14" s="79">
        <f t="shared" ref="E14:E17" si="0">C14*D14</f>
        <v>0</v>
      </c>
      <c r="F14" s="87"/>
    </row>
    <row r="15" spans="1:6" ht="20" x14ac:dyDescent="0.2">
      <c r="B15" s="88" t="s">
        <v>1478</v>
      </c>
      <c r="C15" s="79">
        <f>COUNTIF(E7:E9, "Configurable")</f>
        <v>0</v>
      </c>
      <c r="D15" s="79">
        <v>3</v>
      </c>
      <c r="E15" s="79">
        <f t="shared" si="0"/>
        <v>0</v>
      </c>
      <c r="F15" s="87"/>
    </row>
    <row r="16" spans="1:6" ht="20" x14ac:dyDescent="0.2">
      <c r="B16" s="88" t="s">
        <v>1479</v>
      </c>
      <c r="C16" s="79">
        <f>COUNTIF(E7:E9, "Customisable")</f>
        <v>0</v>
      </c>
      <c r="D16" s="79">
        <v>1</v>
      </c>
      <c r="E16" s="79">
        <f t="shared" si="0"/>
        <v>0</v>
      </c>
      <c r="F16" s="87"/>
    </row>
    <row r="17" spans="1:6" ht="20" x14ac:dyDescent="0.2">
      <c r="B17" s="88" t="s">
        <v>1480</v>
      </c>
      <c r="C17" s="79">
        <f>COUNTIF(E7:E9, "Not Available")</f>
        <v>0</v>
      </c>
      <c r="D17" s="79">
        <v>0</v>
      </c>
      <c r="E17" s="79">
        <f t="shared" si="0"/>
        <v>0</v>
      </c>
      <c r="F17" s="87"/>
    </row>
    <row r="18" spans="1:6" ht="21" thickBot="1" x14ac:dyDescent="0.25">
      <c r="B18" s="89"/>
      <c r="C18" s="148" t="s">
        <v>1483</v>
      </c>
      <c r="D18" s="149"/>
      <c r="E18" s="91">
        <f>SUM(E14:E17)</f>
        <v>0</v>
      </c>
      <c r="F18" s="92"/>
    </row>
    <row r="22" spans="1:6" s="8" customFormat="1" ht="231" x14ac:dyDescent="0.2">
      <c r="A22" s="9"/>
      <c r="B22" s="11" t="s">
        <v>470</v>
      </c>
      <c r="C22" s="11" t="s">
        <v>502</v>
      </c>
      <c r="D22" s="20" t="s">
        <v>503</v>
      </c>
      <c r="E22" s="11" t="s">
        <v>1214</v>
      </c>
      <c r="F22" s="36" t="s">
        <v>473</v>
      </c>
    </row>
    <row r="23" spans="1:6" s="8" customFormat="1" ht="42" x14ac:dyDescent="0.2">
      <c r="A23" s="9"/>
      <c r="B23" s="21">
        <v>13</v>
      </c>
      <c r="C23" s="22" t="s">
        <v>486</v>
      </c>
      <c r="D23" s="15"/>
      <c r="E23" s="45"/>
      <c r="F23" s="46"/>
    </row>
    <row r="24" spans="1:6" s="8" customFormat="1" ht="63" x14ac:dyDescent="0.2">
      <c r="A24" s="9"/>
      <c r="B24" s="14">
        <v>13.01</v>
      </c>
      <c r="C24" s="26" t="s">
        <v>953</v>
      </c>
      <c r="D24" s="15" t="s">
        <v>954</v>
      </c>
      <c r="E24" s="45"/>
      <c r="F24" s="46"/>
    </row>
    <row r="25" spans="1:6" s="8" customFormat="1" ht="21" x14ac:dyDescent="0.2">
      <c r="A25" s="9"/>
      <c r="B25" s="14">
        <v>13.02</v>
      </c>
      <c r="C25" s="26"/>
      <c r="D25" s="15" t="s">
        <v>955</v>
      </c>
      <c r="E25" s="45"/>
      <c r="F25" s="46"/>
    </row>
    <row r="26" spans="1:6" s="8" customFormat="1" ht="21" x14ac:dyDescent="0.2">
      <c r="A26" s="9"/>
      <c r="B26" s="14">
        <v>13.03</v>
      </c>
      <c r="C26" s="26"/>
      <c r="D26" s="15" t="s">
        <v>956</v>
      </c>
      <c r="E26" s="45"/>
      <c r="F26" s="46"/>
    </row>
    <row r="27" spans="1:6" s="8" customFormat="1" ht="42" x14ac:dyDescent="0.2">
      <c r="A27" s="9"/>
      <c r="B27" s="14">
        <v>13.04</v>
      </c>
      <c r="C27" s="26"/>
      <c r="D27" s="15" t="s">
        <v>957</v>
      </c>
      <c r="E27" s="45"/>
      <c r="F27" s="46"/>
    </row>
    <row r="28" spans="1:6" s="8" customFormat="1" ht="21" x14ac:dyDescent="0.2">
      <c r="A28" s="9"/>
      <c r="B28" s="14">
        <v>13.05</v>
      </c>
      <c r="C28" s="26"/>
      <c r="D28" s="15" t="s">
        <v>958</v>
      </c>
      <c r="E28" s="45"/>
      <c r="F28" s="46"/>
    </row>
    <row r="29" spans="1:6" s="8" customFormat="1" ht="42" x14ac:dyDescent="0.2">
      <c r="A29" s="9"/>
      <c r="B29" s="14">
        <v>13.06</v>
      </c>
      <c r="C29" s="26"/>
      <c r="D29" s="15" t="s">
        <v>1475</v>
      </c>
      <c r="E29" s="45"/>
      <c r="F29" s="46"/>
    </row>
    <row r="30" spans="1:6" s="8" customFormat="1" ht="21" x14ac:dyDescent="0.2">
      <c r="A30" s="9"/>
      <c r="B30" s="14">
        <v>13.07</v>
      </c>
      <c r="C30" s="26"/>
      <c r="D30" s="15" t="s">
        <v>959</v>
      </c>
      <c r="E30" s="45"/>
      <c r="F30" s="46"/>
    </row>
    <row r="31" spans="1:6" s="8" customFormat="1" ht="126" x14ac:dyDescent="0.2">
      <c r="A31" s="9"/>
      <c r="B31" s="14">
        <v>13.08</v>
      </c>
      <c r="C31" s="26"/>
      <c r="D31" s="15" t="s">
        <v>960</v>
      </c>
      <c r="E31" s="45"/>
      <c r="F31" s="46"/>
    </row>
    <row r="32" spans="1:6" s="8" customFormat="1" ht="21" x14ac:dyDescent="0.2">
      <c r="A32" s="9"/>
      <c r="B32" s="14">
        <v>13.09</v>
      </c>
      <c r="C32" s="39" t="s">
        <v>961</v>
      </c>
      <c r="D32" s="15"/>
      <c r="E32" s="45"/>
      <c r="F32" s="46"/>
    </row>
    <row r="33" spans="1:6" s="8" customFormat="1" ht="42" x14ac:dyDescent="0.2">
      <c r="A33" s="9"/>
      <c r="B33" s="14">
        <v>13.1</v>
      </c>
      <c r="C33" s="26" t="s">
        <v>962</v>
      </c>
      <c r="D33" s="15" t="s">
        <v>963</v>
      </c>
      <c r="E33" s="45"/>
      <c r="F33" s="46"/>
    </row>
    <row r="34" spans="1:6" s="8" customFormat="1" ht="21" x14ac:dyDescent="0.2">
      <c r="A34" s="9"/>
      <c r="B34" s="14">
        <v>13.11</v>
      </c>
      <c r="C34" s="39" t="s">
        <v>964</v>
      </c>
      <c r="D34" s="15"/>
      <c r="E34" s="45"/>
      <c r="F34" s="46"/>
    </row>
    <row r="35" spans="1:6" s="8" customFormat="1" ht="42" x14ac:dyDescent="0.2">
      <c r="A35" s="9"/>
      <c r="B35" s="14">
        <v>13.12</v>
      </c>
      <c r="C35" s="26" t="s">
        <v>965</v>
      </c>
      <c r="D35" s="15" t="s">
        <v>966</v>
      </c>
      <c r="E35" s="45"/>
      <c r="F35" s="46"/>
    </row>
    <row r="36" spans="1:6" s="8" customFormat="1" ht="21" x14ac:dyDescent="0.2">
      <c r="A36" s="9"/>
      <c r="B36" s="14">
        <v>13.13</v>
      </c>
      <c r="C36" s="26" t="s">
        <v>967</v>
      </c>
      <c r="D36" s="15" t="s">
        <v>968</v>
      </c>
      <c r="E36" s="45"/>
      <c r="F36" s="46"/>
    </row>
    <row r="37" spans="1:6" s="8" customFormat="1" ht="21" x14ac:dyDescent="0.2">
      <c r="A37" s="9"/>
      <c r="B37" s="14">
        <v>13.14</v>
      </c>
      <c r="C37" s="39" t="s">
        <v>969</v>
      </c>
      <c r="D37" s="15"/>
      <c r="E37" s="45"/>
      <c r="F37" s="46"/>
    </row>
    <row r="38" spans="1:6" s="8" customFormat="1" ht="21" x14ac:dyDescent="0.2">
      <c r="A38" s="9"/>
      <c r="B38" s="14">
        <v>13.15</v>
      </c>
      <c r="C38" s="39" t="s">
        <v>970</v>
      </c>
      <c r="D38" s="15"/>
      <c r="E38" s="45"/>
      <c r="F38" s="46"/>
    </row>
    <row r="39" spans="1:6" s="8" customFormat="1" ht="21" x14ac:dyDescent="0.2">
      <c r="A39" s="9"/>
      <c r="B39" s="14">
        <v>13.16</v>
      </c>
      <c r="C39" s="39" t="s">
        <v>971</v>
      </c>
      <c r="D39" s="15"/>
      <c r="E39" s="45"/>
      <c r="F39" s="46"/>
    </row>
    <row r="40" spans="1:6" s="8" customFormat="1" ht="42" x14ac:dyDescent="0.2">
      <c r="A40" s="9"/>
      <c r="B40" s="14">
        <v>13.17</v>
      </c>
      <c r="C40" s="26" t="s">
        <v>972</v>
      </c>
      <c r="D40" s="15" t="s">
        <v>973</v>
      </c>
      <c r="E40" s="45"/>
      <c r="F40" s="46"/>
    </row>
    <row r="41" spans="1:6" s="8" customFormat="1" ht="84" x14ac:dyDescent="0.2">
      <c r="A41" s="9"/>
      <c r="B41" s="14">
        <v>13.18</v>
      </c>
      <c r="C41" s="26"/>
      <c r="D41" s="15" t="s">
        <v>974</v>
      </c>
      <c r="E41" s="45"/>
      <c r="F41" s="46"/>
    </row>
    <row r="42" spans="1:6" s="8" customFormat="1" ht="42" x14ac:dyDescent="0.2">
      <c r="A42" s="9"/>
      <c r="B42" s="14">
        <v>13.19</v>
      </c>
      <c r="C42" s="26"/>
      <c r="D42" s="15" t="s">
        <v>975</v>
      </c>
      <c r="E42" s="45"/>
      <c r="F42" s="46"/>
    </row>
    <row r="43" spans="1:6" s="8" customFormat="1" ht="42" x14ac:dyDescent="0.2">
      <c r="A43" s="9"/>
      <c r="B43" s="14">
        <v>13.2</v>
      </c>
      <c r="C43" s="26"/>
      <c r="D43" s="15" t="s">
        <v>976</v>
      </c>
      <c r="E43" s="45"/>
      <c r="F43" s="46"/>
    </row>
    <row r="44" spans="1:6" s="8" customFormat="1" ht="42" x14ac:dyDescent="0.2">
      <c r="A44" s="9"/>
      <c r="B44" s="14">
        <v>13.21</v>
      </c>
      <c r="C44" s="26"/>
      <c r="D44" s="15" t="s">
        <v>977</v>
      </c>
      <c r="E44" s="45"/>
      <c r="F44" s="46"/>
    </row>
    <row r="45" spans="1:6" s="8" customFormat="1" ht="42" x14ac:dyDescent="0.2">
      <c r="A45" s="9"/>
      <c r="B45" s="14">
        <v>13.22</v>
      </c>
      <c r="C45" s="26"/>
      <c r="D45" s="15" t="s">
        <v>978</v>
      </c>
      <c r="E45" s="45"/>
      <c r="F45" s="46"/>
    </row>
    <row r="46" spans="1:6" s="8" customFormat="1" ht="21" x14ac:dyDescent="0.2">
      <c r="A46" s="9"/>
      <c r="B46" s="14">
        <v>13.23</v>
      </c>
      <c r="C46" s="26"/>
      <c r="D46" s="15" t="s">
        <v>979</v>
      </c>
      <c r="E46" s="45"/>
      <c r="F46" s="46"/>
    </row>
    <row r="47" spans="1:6" s="8" customFormat="1" ht="63" x14ac:dyDescent="0.2">
      <c r="A47" s="9"/>
      <c r="B47" s="14">
        <v>13.24</v>
      </c>
      <c r="C47" s="26" t="s">
        <v>980</v>
      </c>
      <c r="D47" s="15" t="s">
        <v>981</v>
      </c>
      <c r="E47" s="45"/>
      <c r="F47" s="46"/>
    </row>
    <row r="48" spans="1:6" s="8" customFormat="1" ht="42" x14ac:dyDescent="0.2">
      <c r="A48" s="9"/>
      <c r="B48" s="14">
        <v>13.25</v>
      </c>
      <c r="C48" s="26"/>
      <c r="D48" s="15" t="s">
        <v>982</v>
      </c>
      <c r="E48" s="45"/>
      <c r="F48" s="46"/>
    </row>
    <row r="49" spans="1:6" s="8" customFormat="1" ht="23" customHeight="1" x14ac:dyDescent="0.2">
      <c r="A49" s="9"/>
      <c r="B49" s="14">
        <v>13.26</v>
      </c>
      <c r="C49" s="26"/>
      <c r="D49" s="15" t="s">
        <v>983</v>
      </c>
      <c r="E49" s="45"/>
      <c r="F49" s="46"/>
    </row>
    <row r="50" spans="1:6" s="8" customFormat="1" ht="21" x14ac:dyDescent="0.2">
      <c r="A50" s="9"/>
      <c r="B50" s="14">
        <v>13.27</v>
      </c>
      <c r="C50" s="26"/>
      <c r="D50" s="15" t="s">
        <v>984</v>
      </c>
      <c r="E50" s="45"/>
      <c r="F50" s="46"/>
    </row>
    <row r="51" spans="1:6" s="8" customFormat="1" ht="21" x14ac:dyDescent="0.2">
      <c r="A51" s="9"/>
      <c r="B51" s="14">
        <v>13.28</v>
      </c>
      <c r="C51" s="26"/>
      <c r="D51" s="15" t="s">
        <v>985</v>
      </c>
      <c r="E51" s="45"/>
      <c r="F51" s="46"/>
    </row>
    <row r="52" spans="1:6" s="8" customFormat="1" ht="21" x14ac:dyDescent="0.2">
      <c r="A52" s="9"/>
      <c r="B52" s="14">
        <v>13.29</v>
      </c>
      <c r="C52" s="26"/>
      <c r="D52" s="15" t="s">
        <v>986</v>
      </c>
      <c r="E52" s="45"/>
      <c r="F52" s="46"/>
    </row>
    <row r="53" spans="1:6" s="8" customFormat="1" ht="42" x14ac:dyDescent="0.2">
      <c r="A53" s="9"/>
      <c r="B53" s="14">
        <v>13.3</v>
      </c>
      <c r="C53" s="39" t="s">
        <v>987</v>
      </c>
      <c r="D53" s="15"/>
      <c r="E53" s="45"/>
      <c r="F53" s="46"/>
    </row>
    <row r="54" spans="1:6" s="8" customFormat="1" ht="42" x14ac:dyDescent="0.2">
      <c r="A54" s="9"/>
      <c r="B54" s="14">
        <v>13.31</v>
      </c>
      <c r="C54" s="26" t="s">
        <v>988</v>
      </c>
      <c r="D54" s="15" t="s">
        <v>989</v>
      </c>
      <c r="E54" s="45"/>
      <c r="F54" s="46"/>
    </row>
    <row r="55" spans="1:6" s="8" customFormat="1" ht="42" x14ac:dyDescent="0.2">
      <c r="A55" s="9"/>
      <c r="B55" s="14">
        <v>13.32</v>
      </c>
      <c r="C55" s="26" t="s">
        <v>990</v>
      </c>
      <c r="D55" s="15" t="s">
        <v>991</v>
      </c>
      <c r="E55" s="45"/>
      <c r="F55" s="46"/>
    </row>
    <row r="56" spans="1:6" s="8" customFormat="1" ht="21" x14ac:dyDescent="0.2">
      <c r="A56" s="9"/>
      <c r="B56" s="14">
        <v>13.33</v>
      </c>
      <c r="C56" s="26"/>
      <c r="D56" s="15" t="s">
        <v>992</v>
      </c>
      <c r="E56" s="45"/>
      <c r="F56" s="46"/>
    </row>
    <row r="57" spans="1:6" s="8" customFormat="1" ht="21" x14ac:dyDescent="0.2">
      <c r="A57" s="9"/>
      <c r="B57" s="14">
        <v>13.34</v>
      </c>
      <c r="C57" s="26"/>
      <c r="D57" s="15" t="s">
        <v>993</v>
      </c>
      <c r="E57" s="45"/>
      <c r="F57" s="46"/>
    </row>
    <row r="58" spans="1:6" s="8" customFormat="1" ht="21" x14ac:dyDescent="0.2">
      <c r="A58" s="9"/>
      <c r="B58" s="14">
        <v>13.35</v>
      </c>
      <c r="C58" s="26"/>
      <c r="D58" s="15" t="s">
        <v>994</v>
      </c>
      <c r="E58" s="45"/>
      <c r="F58" s="46"/>
    </row>
    <row r="59" spans="1:6" s="8" customFormat="1" ht="21" x14ac:dyDescent="0.2">
      <c r="A59" s="9"/>
      <c r="B59" s="14">
        <v>13.36</v>
      </c>
      <c r="C59" s="26"/>
      <c r="D59" s="15" t="s">
        <v>995</v>
      </c>
      <c r="E59" s="45"/>
      <c r="F59" s="46"/>
    </row>
    <row r="60" spans="1:6" s="8" customFormat="1" ht="42" x14ac:dyDescent="0.2">
      <c r="A60" s="9"/>
      <c r="B60" s="14">
        <v>13.37</v>
      </c>
      <c r="C60" s="26" t="s">
        <v>996</v>
      </c>
      <c r="D60" s="15" t="s">
        <v>997</v>
      </c>
      <c r="E60" s="45"/>
      <c r="F60" s="46"/>
    </row>
    <row r="61" spans="1:6" s="8" customFormat="1" ht="21" x14ac:dyDescent="0.2">
      <c r="A61" s="9"/>
      <c r="B61" s="14">
        <v>13.38</v>
      </c>
      <c r="C61" s="26"/>
      <c r="D61" s="15" t="s">
        <v>998</v>
      </c>
      <c r="E61" s="45"/>
      <c r="F61" s="46"/>
    </row>
    <row r="62" spans="1:6" s="8" customFormat="1" ht="42" x14ac:dyDescent="0.2">
      <c r="A62" s="9"/>
      <c r="B62" s="14">
        <v>13.39</v>
      </c>
      <c r="C62" s="26" t="s">
        <v>999</v>
      </c>
      <c r="D62" s="15" t="s">
        <v>1000</v>
      </c>
      <c r="E62" s="45"/>
      <c r="F62" s="46"/>
    </row>
    <row r="63" spans="1:6" s="8" customFormat="1" ht="21" x14ac:dyDescent="0.2">
      <c r="A63" s="9"/>
      <c r="B63" s="14">
        <v>13.4</v>
      </c>
      <c r="C63" s="26"/>
      <c r="D63" s="15" t="s">
        <v>1001</v>
      </c>
      <c r="E63" s="45"/>
      <c r="F63" s="46"/>
    </row>
    <row r="64" spans="1:6" s="8" customFormat="1" ht="21" x14ac:dyDescent="0.2">
      <c r="A64" s="9"/>
      <c r="B64" s="14">
        <v>13.41</v>
      </c>
      <c r="C64" s="26"/>
      <c r="D64" s="15" t="s">
        <v>1002</v>
      </c>
      <c r="E64" s="45"/>
      <c r="F64" s="46"/>
    </row>
    <row r="65" spans="1:6" s="8" customFormat="1" ht="21" x14ac:dyDescent="0.2">
      <c r="A65" s="9"/>
      <c r="B65" s="14">
        <v>13.42</v>
      </c>
      <c r="C65" s="26" t="s">
        <v>1003</v>
      </c>
      <c r="D65" s="15" t="s">
        <v>1004</v>
      </c>
      <c r="E65" s="45"/>
      <c r="F65" s="46"/>
    </row>
    <row r="66" spans="1:6" s="8" customFormat="1" ht="42" x14ac:dyDescent="0.2">
      <c r="A66" s="9"/>
      <c r="B66" s="14">
        <v>13.43</v>
      </c>
      <c r="C66" s="26"/>
      <c r="D66" s="15" t="s">
        <v>1005</v>
      </c>
      <c r="E66" s="45"/>
      <c r="F66" s="46"/>
    </row>
    <row r="67" spans="1:6" s="8" customFormat="1" ht="42" x14ac:dyDescent="0.2">
      <c r="A67" s="9"/>
      <c r="B67" s="14">
        <v>13.44</v>
      </c>
      <c r="C67" s="26"/>
      <c r="D67" s="15" t="s">
        <v>1006</v>
      </c>
      <c r="E67" s="45"/>
      <c r="F67" s="46"/>
    </row>
    <row r="68" spans="1:6" s="8" customFormat="1" ht="21" x14ac:dyDescent="0.2">
      <c r="A68" s="9"/>
      <c r="B68" s="14">
        <v>13.45</v>
      </c>
      <c r="C68" s="26"/>
      <c r="D68" s="15" t="s">
        <v>1007</v>
      </c>
      <c r="E68" s="45"/>
      <c r="F68" s="46"/>
    </row>
    <row r="69" spans="1:6" s="8" customFormat="1" ht="21" x14ac:dyDescent="0.2">
      <c r="A69" s="9"/>
      <c r="B69" s="14">
        <v>13.46</v>
      </c>
      <c r="C69" s="26"/>
      <c r="D69" s="15" t="s">
        <v>1008</v>
      </c>
      <c r="E69" s="45"/>
      <c r="F69" s="46"/>
    </row>
    <row r="70" spans="1:6" s="8" customFormat="1" ht="21" x14ac:dyDescent="0.2">
      <c r="A70" s="9"/>
      <c r="B70" s="14">
        <v>13.47</v>
      </c>
      <c r="C70" s="26"/>
      <c r="D70" s="15" t="s">
        <v>1009</v>
      </c>
      <c r="E70" s="45"/>
      <c r="F70" s="46"/>
    </row>
    <row r="71" spans="1:6" s="8" customFormat="1" ht="21" x14ac:dyDescent="0.2">
      <c r="A71" s="9"/>
      <c r="B71" s="14">
        <v>13.48</v>
      </c>
      <c r="C71" s="26"/>
      <c r="D71" s="15" t="s">
        <v>1010</v>
      </c>
      <c r="E71" s="45"/>
      <c r="F71" s="46"/>
    </row>
    <row r="72" spans="1:6" s="8" customFormat="1" ht="21" x14ac:dyDescent="0.2">
      <c r="A72" s="9"/>
      <c r="B72" s="14">
        <v>13.49</v>
      </c>
      <c r="C72" s="26"/>
      <c r="D72" s="15" t="s">
        <v>1011</v>
      </c>
      <c r="E72" s="45"/>
      <c r="F72" s="46"/>
    </row>
    <row r="73" spans="1:6" s="8" customFormat="1" ht="42" x14ac:dyDescent="0.2">
      <c r="A73" s="9"/>
      <c r="B73" s="21">
        <v>15</v>
      </c>
      <c r="C73" s="22" t="s">
        <v>493</v>
      </c>
      <c r="D73" s="15" t="s">
        <v>1093</v>
      </c>
      <c r="E73" s="45"/>
      <c r="F73" s="46"/>
    </row>
    <row r="74" spans="1:6" s="8" customFormat="1" ht="42" x14ac:dyDescent="0.2">
      <c r="A74" s="9"/>
      <c r="B74" s="14">
        <v>15.01</v>
      </c>
      <c r="C74" s="15"/>
      <c r="D74" s="15" t="s">
        <v>1094</v>
      </c>
      <c r="E74" s="45"/>
      <c r="F74" s="46"/>
    </row>
    <row r="75" spans="1:6" s="8" customFormat="1" ht="42" x14ac:dyDescent="0.2">
      <c r="A75" s="9"/>
      <c r="B75" s="14">
        <v>15.02</v>
      </c>
      <c r="C75" s="15"/>
      <c r="D75" s="15" t="s">
        <v>1095</v>
      </c>
      <c r="E75" s="45"/>
      <c r="F75" s="46"/>
    </row>
    <row r="76" spans="1:6" s="8" customFormat="1" ht="42" x14ac:dyDescent="0.2">
      <c r="A76" s="9"/>
      <c r="B76" s="14">
        <v>15.03</v>
      </c>
      <c r="C76" s="15"/>
      <c r="D76" s="15" t="s">
        <v>1208</v>
      </c>
      <c r="E76" s="45"/>
      <c r="F76" s="46"/>
    </row>
    <row r="77" spans="1:6" s="8" customFormat="1" ht="42" x14ac:dyDescent="0.2">
      <c r="A77" s="9"/>
      <c r="B77" s="14">
        <v>15.04</v>
      </c>
      <c r="C77" s="15"/>
      <c r="D77" s="15" t="s">
        <v>1209</v>
      </c>
      <c r="E77" s="45"/>
      <c r="F77" s="46"/>
    </row>
    <row r="78" spans="1:6" s="8" customFormat="1" ht="42" x14ac:dyDescent="0.2">
      <c r="A78" s="9"/>
      <c r="B78" s="14">
        <v>15.05</v>
      </c>
      <c r="C78" s="15"/>
      <c r="D78" s="15" t="s">
        <v>1210</v>
      </c>
      <c r="E78" s="45"/>
      <c r="F78" s="46"/>
    </row>
    <row r="79" spans="1:6" s="8" customFormat="1" ht="21" x14ac:dyDescent="0.2">
      <c r="A79" s="9"/>
      <c r="B79" s="14">
        <v>15.06</v>
      </c>
      <c r="C79" s="15"/>
      <c r="D79" s="15" t="s">
        <v>1211</v>
      </c>
      <c r="E79" s="45"/>
      <c r="F79" s="46"/>
    </row>
    <row r="80" spans="1:6" s="8" customFormat="1" ht="42" x14ac:dyDescent="0.2">
      <c r="A80" s="9"/>
      <c r="B80" s="14">
        <v>15.07</v>
      </c>
      <c r="C80" s="15"/>
      <c r="D80" s="15" t="s">
        <v>1212</v>
      </c>
      <c r="E80" s="45"/>
      <c r="F80" s="46"/>
    </row>
    <row r="81" spans="1:6" s="8" customFormat="1" ht="42" x14ac:dyDescent="0.2">
      <c r="A81" s="9"/>
      <c r="B81" s="14">
        <v>15.08</v>
      </c>
      <c r="C81" s="15"/>
      <c r="D81" s="15" t="s">
        <v>1213</v>
      </c>
      <c r="E81" s="45"/>
      <c r="F81" s="46"/>
    </row>
    <row r="82" spans="1:6" s="8" customFormat="1" ht="21" x14ac:dyDescent="0.2">
      <c r="A82" s="9"/>
      <c r="B82" s="14">
        <v>15.09</v>
      </c>
      <c r="C82" s="15"/>
      <c r="D82" s="15" t="s">
        <v>1096</v>
      </c>
      <c r="E82" s="45"/>
      <c r="F82" s="46"/>
    </row>
    <row r="83" spans="1:6" s="8" customFormat="1" ht="84" x14ac:dyDescent="0.2">
      <c r="A83" s="9"/>
      <c r="B83" s="14">
        <v>15.1</v>
      </c>
      <c r="C83" s="15"/>
      <c r="D83" s="15" t="s">
        <v>1097</v>
      </c>
      <c r="E83" s="45"/>
      <c r="F83" s="46"/>
    </row>
    <row r="84" spans="1:6" s="8" customFormat="1" ht="21" x14ac:dyDescent="0.2">
      <c r="A84" s="9"/>
      <c r="B84" s="14">
        <v>15.11</v>
      </c>
      <c r="C84" s="15"/>
      <c r="D84" s="15" t="s">
        <v>1098</v>
      </c>
      <c r="E84" s="45"/>
      <c r="F84" s="46"/>
    </row>
    <row r="85" spans="1:6" s="8" customFormat="1" ht="21" x14ac:dyDescent="0.2">
      <c r="A85" s="9"/>
      <c r="B85" s="14">
        <v>15.12</v>
      </c>
      <c r="C85" s="15"/>
      <c r="D85" s="15" t="s">
        <v>1099</v>
      </c>
      <c r="E85" s="45"/>
      <c r="F85" s="46"/>
    </row>
    <row r="86" spans="1:6" s="8" customFormat="1" ht="42" x14ac:dyDescent="0.2">
      <c r="A86" s="9"/>
      <c r="B86" s="14">
        <v>15.13</v>
      </c>
      <c r="C86" s="15"/>
      <c r="D86" s="15" t="s">
        <v>1100</v>
      </c>
      <c r="E86" s="45"/>
      <c r="F86" s="46"/>
    </row>
    <row r="87" spans="1:6" s="8" customFormat="1" ht="42" x14ac:dyDescent="0.2">
      <c r="A87" s="9"/>
      <c r="B87" s="14">
        <v>15.14</v>
      </c>
      <c r="C87" s="15"/>
      <c r="D87" s="15" t="s">
        <v>1101</v>
      </c>
      <c r="E87" s="45"/>
      <c r="F87" s="46"/>
    </row>
    <row r="88" spans="1:6" s="8" customFormat="1" ht="42" x14ac:dyDescent="0.2">
      <c r="A88" s="9"/>
      <c r="B88" s="14">
        <v>15.15</v>
      </c>
      <c r="C88" s="15"/>
      <c r="D88" s="15" t="s">
        <v>1102</v>
      </c>
      <c r="E88" s="45"/>
      <c r="F88" s="46"/>
    </row>
    <row r="89" spans="1:6" s="8" customFormat="1" ht="63" x14ac:dyDescent="0.2">
      <c r="A89" s="9"/>
      <c r="B89" s="14">
        <v>15.16</v>
      </c>
      <c r="C89" s="15"/>
      <c r="D89" s="15" t="s">
        <v>1103</v>
      </c>
      <c r="E89" s="45"/>
      <c r="F89" s="46"/>
    </row>
    <row r="90" spans="1:6" s="8" customFormat="1" ht="21" x14ac:dyDescent="0.2">
      <c r="A90" s="9"/>
      <c r="B90" s="14">
        <v>15.17</v>
      </c>
      <c r="C90" s="15"/>
      <c r="D90" s="15" t="s">
        <v>1104</v>
      </c>
      <c r="E90" s="45"/>
      <c r="F90" s="46"/>
    </row>
    <row r="91" spans="1:6" s="8" customFormat="1" ht="42" x14ac:dyDescent="0.2">
      <c r="A91" s="9"/>
      <c r="B91" s="14">
        <v>15.18</v>
      </c>
      <c r="C91" s="15"/>
      <c r="D91" s="15" t="s">
        <v>1105</v>
      </c>
      <c r="E91" s="45"/>
      <c r="F91" s="46"/>
    </row>
    <row r="92" spans="1:6" s="8" customFormat="1" ht="84" x14ac:dyDescent="0.2">
      <c r="A92" s="9"/>
      <c r="B92" s="14">
        <v>15.19</v>
      </c>
      <c r="C92" s="15"/>
      <c r="D92" s="15" t="s">
        <v>1453</v>
      </c>
      <c r="E92" s="45"/>
      <c r="F92" s="46"/>
    </row>
    <row r="93" spans="1:6" s="8" customFormat="1" ht="21" x14ac:dyDescent="0.2">
      <c r="A93" s="9"/>
      <c r="B93" s="14">
        <v>15.2</v>
      </c>
      <c r="C93" s="15"/>
      <c r="D93" s="15" t="s">
        <v>1106</v>
      </c>
      <c r="E93" s="45"/>
      <c r="F93" s="46"/>
    </row>
    <row r="94" spans="1:6" s="8" customFormat="1" ht="21" x14ac:dyDescent="0.2">
      <c r="A94" s="9"/>
      <c r="B94" s="14">
        <v>15.21</v>
      </c>
      <c r="C94" s="15"/>
      <c r="D94" s="15" t="s">
        <v>1107</v>
      </c>
      <c r="E94" s="45"/>
      <c r="F94" s="46"/>
    </row>
    <row r="95" spans="1:6" s="8" customFormat="1" ht="42" x14ac:dyDescent="0.2">
      <c r="A95" s="9"/>
      <c r="B95" s="14">
        <v>15.22</v>
      </c>
      <c r="C95" s="15"/>
      <c r="D95" s="15" t="s">
        <v>1108</v>
      </c>
      <c r="E95" s="45"/>
      <c r="F95" s="46"/>
    </row>
    <row r="96" spans="1:6" s="8" customFormat="1" ht="25" customHeight="1" x14ac:dyDescent="0.2">
      <c r="A96" s="9"/>
      <c r="B96" s="21">
        <v>16</v>
      </c>
      <c r="C96" s="22" t="s">
        <v>490</v>
      </c>
      <c r="D96" s="15" t="s">
        <v>1040</v>
      </c>
      <c r="E96" s="45"/>
      <c r="F96" s="46"/>
    </row>
    <row r="97" spans="1:6" s="8" customFormat="1" ht="21" x14ac:dyDescent="0.2">
      <c r="A97" s="9"/>
      <c r="B97" s="14">
        <v>16.010000000000002</v>
      </c>
      <c r="C97" s="15"/>
      <c r="D97" s="15" t="s">
        <v>1041</v>
      </c>
      <c r="E97" s="45"/>
      <c r="F97" s="46"/>
    </row>
    <row r="98" spans="1:6" s="8" customFormat="1" ht="21" x14ac:dyDescent="0.2">
      <c r="A98" s="9"/>
      <c r="B98" s="14">
        <v>16.02</v>
      </c>
      <c r="C98" s="15"/>
      <c r="D98" s="15" t="s">
        <v>1042</v>
      </c>
      <c r="E98" s="45"/>
      <c r="F98" s="46"/>
    </row>
    <row r="99" spans="1:6" s="8" customFormat="1" ht="42" x14ac:dyDescent="0.2">
      <c r="A99" s="9"/>
      <c r="B99" s="14">
        <v>16.03</v>
      </c>
      <c r="C99" s="15"/>
      <c r="D99" s="15" t="s">
        <v>1043</v>
      </c>
      <c r="E99" s="45"/>
      <c r="F99" s="46"/>
    </row>
    <row r="100" spans="1:6" s="8" customFormat="1" ht="147" x14ac:dyDescent="0.2">
      <c r="A100" s="9"/>
      <c r="B100" s="14">
        <v>16.04</v>
      </c>
      <c r="C100" s="15"/>
      <c r="D100" s="15" t="s">
        <v>1454</v>
      </c>
      <c r="E100" s="45"/>
      <c r="F100" s="46"/>
    </row>
    <row r="101" spans="1:6" s="8" customFormat="1" ht="63" x14ac:dyDescent="0.2">
      <c r="A101" s="9"/>
      <c r="B101" s="14">
        <v>16.05</v>
      </c>
      <c r="C101" s="15"/>
      <c r="D101" s="15" t="s">
        <v>1044</v>
      </c>
      <c r="E101" s="45"/>
      <c r="F101" s="46"/>
    </row>
    <row r="102" spans="1:6" s="8" customFormat="1" ht="42" x14ac:dyDescent="0.2">
      <c r="A102" s="9"/>
      <c r="B102" s="14">
        <v>16.059999999999999</v>
      </c>
      <c r="C102" s="15"/>
      <c r="D102" s="15" t="s">
        <v>1045</v>
      </c>
      <c r="E102" s="45"/>
      <c r="F102" s="46"/>
    </row>
    <row r="103" spans="1:6" s="8" customFormat="1" ht="84" x14ac:dyDescent="0.2">
      <c r="A103" s="9"/>
      <c r="B103" s="14">
        <v>16.07</v>
      </c>
      <c r="C103" s="15"/>
      <c r="D103" s="15" t="s">
        <v>1046</v>
      </c>
      <c r="E103" s="45"/>
      <c r="F103" s="46"/>
    </row>
    <row r="104" spans="1:6" s="8" customFormat="1" ht="42" x14ac:dyDescent="0.2">
      <c r="A104" s="9"/>
      <c r="B104" s="14">
        <v>16.079999999999998</v>
      </c>
      <c r="C104" s="15"/>
      <c r="D104" s="15" t="s">
        <v>1047</v>
      </c>
      <c r="E104" s="45"/>
      <c r="F104" s="46"/>
    </row>
    <row r="105" spans="1:6" s="8" customFormat="1" ht="105" x14ac:dyDescent="0.2">
      <c r="A105" s="9"/>
      <c r="B105" s="14">
        <v>16.09</v>
      </c>
      <c r="C105" s="15"/>
      <c r="D105" s="15" t="s">
        <v>1048</v>
      </c>
      <c r="E105" s="45"/>
      <c r="F105" s="46"/>
    </row>
    <row r="106" spans="1:6" s="8" customFormat="1" ht="61" customHeight="1" x14ac:dyDescent="0.2">
      <c r="A106" s="9"/>
      <c r="B106" s="14">
        <v>16.100000000000001</v>
      </c>
      <c r="C106" s="15"/>
      <c r="D106" s="15" t="s">
        <v>1049</v>
      </c>
      <c r="E106" s="45"/>
      <c r="F106" s="46"/>
    </row>
    <row r="107" spans="1:6" s="8" customFormat="1" ht="84" x14ac:dyDescent="0.2">
      <c r="A107" s="9"/>
      <c r="B107" s="14">
        <v>16.11</v>
      </c>
      <c r="C107" s="15"/>
      <c r="D107" s="15" t="s">
        <v>1050</v>
      </c>
      <c r="E107" s="45"/>
      <c r="F107" s="46"/>
    </row>
    <row r="108" spans="1:6" s="8" customFormat="1" ht="84" x14ac:dyDescent="0.2">
      <c r="A108" s="9"/>
      <c r="B108" s="14">
        <v>16.12</v>
      </c>
      <c r="C108" s="15"/>
      <c r="D108" s="15" t="s">
        <v>1051</v>
      </c>
      <c r="E108" s="45"/>
      <c r="F108" s="46"/>
    </row>
    <row r="109" spans="1:6" s="8" customFormat="1" ht="84" x14ac:dyDescent="0.2">
      <c r="A109" s="9"/>
      <c r="B109" s="14">
        <v>16.13</v>
      </c>
      <c r="C109" s="15"/>
      <c r="D109" s="15" t="s">
        <v>1052</v>
      </c>
      <c r="E109" s="45"/>
      <c r="F109" s="46"/>
    </row>
    <row r="110" spans="1:6" s="8" customFormat="1" ht="63" x14ac:dyDescent="0.2">
      <c r="A110" s="9"/>
      <c r="B110" s="14">
        <v>16.14</v>
      </c>
      <c r="C110" s="15"/>
      <c r="D110" s="15" t="s">
        <v>1053</v>
      </c>
      <c r="E110" s="45"/>
      <c r="F110" s="46"/>
    </row>
    <row r="111" spans="1:6" s="8" customFormat="1" ht="105" x14ac:dyDescent="0.2">
      <c r="A111" s="9"/>
      <c r="B111" s="14">
        <v>16.149999999999999</v>
      </c>
      <c r="C111" s="15"/>
      <c r="D111" s="15" t="s">
        <v>1054</v>
      </c>
      <c r="E111" s="45"/>
      <c r="F111" s="46"/>
    </row>
    <row r="112" spans="1:6" s="8" customFormat="1" ht="65" customHeight="1" x14ac:dyDescent="0.2">
      <c r="A112" s="9"/>
      <c r="B112" s="14">
        <v>16.16</v>
      </c>
      <c r="C112" s="15"/>
      <c r="D112" s="15" t="s">
        <v>1055</v>
      </c>
      <c r="E112" s="45"/>
      <c r="F112" s="46"/>
    </row>
    <row r="113" spans="1:6" s="8" customFormat="1" ht="63" x14ac:dyDescent="0.2">
      <c r="A113" s="9"/>
      <c r="B113" s="14">
        <v>16.170000000000002</v>
      </c>
      <c r="C113" s="26" t="s">
        <v>1056</v>
      </c>
      <c r="D113" s="15" t="s">
        <v>1057</v>
      </c>
      <c r="E113" s="45"/>
      <c r="F113" s="46"/>
    </row>
    <row r="114" spans="1:6" s="8" customFormat="1" ht="126" x14ac:dyDescent="0.2">
      <c r="A114" s="9"/>
      <c r="B114" s="14">
        <v>16.18</v>
      </c>
      <c r="C114" s="26" t="s">
        <v>1058</v>
      </c>
      <c r="D114" s="15" t="s">
        <v>1059</v>
      </c>
      <c r="E114" s="45"/>
      <c r="F114" s="46"/>
    </row>
    <row r="115" spans="1:6" s="8" customFormat="1" ht="21" x14ac:dyDescent="0.2">
      <c r="A115" s="9"/>
      <c r="B115" s="14">
        <v>16.190000000000001</v>
      </c>
      <c r="C115" s="26" t="s">
        <v>1060</v>
      </c>
      <c r="D115" s="15" t="s">
        <v>1061</v>
      </c>
      <c r="E115" s="45"/>
      <c r="F115" s="46"/>
    </row>
    <row r="117" spans="1:6" ht="14" thickBot="1" x14ac:dyDescent="0.2"/>
    <row r="118" spans="1:6" ht="18" x14ac:dyDescent="0.2">
      <c r="B118" s="93"/>
      <c r="C118" s="94" t="s">
        <v>1476</v>
      </c>
      <c r="D118" s="94"/>
      <c r="E118" s="95"/>
      <c r="F118" s="96"/>
    </row>
    <row r="119" spans="1:6" ht="18" x14ac:dyDescent="0.2">
      <c r="B119" s="97"/>
      <c r="C119" s="79"/>
      <c r="D119" s="79"/>
      <c r="E119" s="80" t="s">
        <v>1481</v>
      </c>
      <c r="F119" s="98" t="s">
        <v>1482</v>
      </c>
    </row>
    <row r="120" spans="1:6" ht="18" x14ac:dyDescent="0.2">
      <c r="B120" s="97"/>
      <c r="C120" s="79" t="s">
        <v>1477</v>
      </c>
      <c r="D120" s="79">
        <f>COUNTIF(E23:E115, "Available")</f>
        <v>0</v>
      </c>
      <c r="E120" s="79">
        <v>3</v>
      </c>
      <c r="F120" s="99">
        <f>D120*E120</f>
        <v>0</v>
      </c>
    </row>
    <row r="121" spans="1:6" ht="18" x14ac:dyDescent="0.2">
      <c r="B121" s="97"/>
      <c r="C121" s="79" t="s">
        <v>1478</v>
      </c>
      <c r="D121" s="79">
        <f>COUNTIF(E23:E115, "Configurable")</f>
        <v>0</v>
      </c>
      <c r="E121" s="79">
        <v>2</v>
      </c>
      <c r="F121" s="99">
        <f t="shared" ref="F121:F123" si="1">D121*E121</f>
        <v>0</v>
      </c>
    </row>
    <row r="122" spans="1:6" ht="18" x14ac:dyDescent="0.2">
      <c r="B122" s="97"/>
      <c r="C122" s="79" t="s">
        <v>1479</v>
      </c>
      <c r="D122" s="79">
        <f>COUNTIF(E23:E115, "Customisable")</f>
        <v>0</v>
      </c>
      <c r="E122" s="79">
        <v>1</v>
      </c>
      <c r="F122" s="99">
        <f t="shared" si="1"/>
        <v>0</v>
      </c>
    </row>
    <row r="123" spans="1:6" ht="18" x14ac:dyDescent="0.2">
      <c r="B123" s="97"/>
      <c r="C123" s="79" t="s">
        <v>1480</v>
      </c>
      <c r="D123" s="79">
        <f>COUNTIF(E23:E115, "Not Available")</f>
        <v>0</v>
      </c>
      <c r="E123" s="79">
        <v>0</v>
      </c>
      <c r="F123" s="99">
        <f t="shared" si="1"/>
        <v>0</v>
      </c>
    </row>
    <row r="124" spans="1:6" ht="19" thickBot="1" x14ac:dyDescent="0.25">
      <c r="B124" s="100"/>
      <c r="C124" s="90"/>
      <c r="D124" s="90" t="s">
        <v>1483</v>
      </c>
      <c r="E124" s="90"/>
      <c r="F124" s="101">
        <f>SUM(F120:F123)</f>
        <v>0</v>
      </c>
    </row>
  </sheetData>
  <mergeCells count="2">
    <mergeCell ref="C11:D11"/>
    <mergeCell ref="C18:D18"/>
  </mergeCells>
  <dataValidations count="1">
    <dataValidation type="custom" allowBlank="1" showInputMessage="1" showErrorMessage="1" sqref="F23:F115 F7:F18" xr:uid="{86F94B4E-E6AA-4641-9D5E-0C8A989D480E}">
      <formula1>$E7="Customisable"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69A586E-AC5D-CC4A-8180-2C2F15EED4D8}">
          <x14:formula1>
            <xm:f>Sheet3!$A$2:$A$5</xm:f>
          </x14:formula1>
          <xm:sqref>E23:E115 E7:E11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03B1-16DF-E349-83D5-9ECCF70937D2}">
  <dimension ref="A2:F95"/>
  <sheetViews>
    <sheetView tabSelected="1" workbookViewId="0">
      <selection activeCell="E9" sqref="E9"/>
    </sheetView>
  </sheetViews>
  <sheetFormatPr baseColWidth="10" defaultRowHeight="13" x14ac:dyDescent="0.15"/>
  <cols>
    <col min="1" max="1" width="16.19921875" bestFit="1" customWidth="1"/>
    <col min="2" max="2" width="29.3984375" customWidth="1"/>
    <col min="3" max="3" width="40.3984375" customWidth="1"/>
    <col min="4" max="4" width="95.19921875" customWidth="1"/>
    <col min="5" max="5" width="33" customWidth="1"/>
    <col min="6" max="6" width="55" customWidth="1"/>
  </cols>
  <sheetData>
    <row r="2" spans="1:6" s="2" customFormat="1" ht="16" x14ac:dyDescent="0.2">
      <c r="A2" s="77" t="s">
        <v>1162</v>
      </c>
      <c r="B2" s="77"/>
    </row>
    <row r="3" spans="1:6" s="2" customFormat="1" ht="16" x14ac:dyDescent="0.2">
      <c r="A3" s="77" t="s">
        <v>1496</v>
      </c>
      <c r="B3" s="77"/>
    </row>
    <row r="4" spans="1:6" s="2" customFormat="1" ht="16" x14ac:dyDescent="0.2">
      <c r="A4" s="77" t="s">
        <v>1161</v>
      </c>
      <c r="B4" s="77"/>
    </row>
    <row r="6" spans="1:6" s="9" customFormat="1" ht="252" x14ac:dyDescent="0.15">
      <c r="A6" s="10" t="s">
        <v>1473</v>
      </c>
      <c r="B6" s="10" t="s">
        <v>470</v>
      </c>
      <c r="C6" s="11" t="s">
        <v>471</v>
      </c>
      <c r="D6" s="11" t="s">
        <v>472</v>
      </c>
      <c r="E6" s="11" t="s">
        <v>1214</v>
      </c>
      <c r="F6" s="12" t="s">
        <v>1219</v>
      </c>
    </row>
    <row r="7" spans="1:6" s="8" customFormat="1" ht="126" x14ac:dyDescent="0.2">
      <c r="A7" s="9" t="s">
        <v>1468</v>
      </c>
      <c r="B7" s="60">
        <v>20</v>
      </c>
      <c r="C7" s="19" t="s">
        <v>1285</v>
      </c>
      <c r="D7" s="19" t="s">
        <v>1319</v>
      </c>
      <c r="E7" s="45"/>
      <c r="F7" s="44"/>
    </row>
    <row r="8" spans="1:6" s="8" customFormat="1" ht="21" x14ac:dyDescent="0.2">
      <c r="A8" s="9" t="s">
        <v>1468</v>
      </c>
      <c r="B8" s="60">
        <v>21</v>
      </c>
      <c r="C8" s="19" t="s">
        <v>1286</v>
      </c>
      <c r="D8" s="19" t="s">
        <v>1294</v>
      </c>
      <c r="E8" s="45"/>
      <c r="F8" s="44"/>
    </row>
    <row r="9" spans="1:6" s="8" customFormat="1" ht="84" x14ac:dyDescent="0.2">
      <c r="A9" s="9" t="s">
        <v>1468</v>
      </c>
      <c r="B9" s="60">
        <v>22</v>
      </c>
      <c r="C9" s="19" t="s">
        <v>1287</v>
      </c>
      <c r="D9" s="19" t="s">
        <v>1293</v>
      </c>
      <c r="E9" s="45"/>
      <c r="F9" s="44"/>
    </row>
    <row r="10" spans="1:6" s="8" customFormat="1" ht="105" x14ac:dyDescent="0.2">
      <c r="A10" s="9" t="s">
        <v>1468</v>
      </c>
      <c r="B10" s="60">
        <v>23</v>
      </c>
      <c r="C10" s="19" t="s">
        <v>1288</v>
      </c>
      <c r="D10" s="19" t="s">
        <v>1318</v>
      </c>
      <c r="E10" s="45"/>
      <c r="F10" s="44"/>
    </row>
    <row r="11" spans="1:6" s="8" customFormat="1" ht="84" x14ac:dyDescent="0.2">
      <c r="A11" s="9" t="s">
        <v>1468</v>
      </c>
      <c r="B11" s="60">
        <v>24</v>
      </c>
      <c r="C11" s="19" t="s">
        <v>488</v>
      </c>
      <c r="D11" s="19" t="s">
        <v>1306</v>
      </c>
      <c r="E11" s="45"/>
      <c r="F11" s="44"/>
    </row>
    <row r="12" spans="1:6" s="8" customFormat="1" ht="84" x14ac:dyDescent="0.2">
      <c r="A12" s="9" t="s">
        <v>1468</v>
      </c>
      <c r="B12" s="60">
        <v>25</v>
      </c>
      <c r="C12" s="19" t="s">
        <v>489</v>
      </c>
      <c r="D12" s="19" t="s">
        <v>1302</v>
      </c>
      <c r="E12" s="45"/>
      <c r="F12" s="44"/>
    </row>
    <row r="13" spans="1:6" s="8" customFormat="1" ht="105" x14ac:dyDescent="0.2">
      <c r="A13" s="9" t="s">
        <v>1468</v>
      </c>
      <c r="B13" s="60">
        <v>26</v>
      </c>
      <c r="C13" s="19" t="s">
        <v>1284</v>
      </c>
      <c r="D13" s="19" t="s">
        <v>1301</v>
      </c>
      <c r="E13" s="45"/>
      <c r="F13" s="44" t="s">
        <v>574</v>
      </c>
    </row>
    <row r="14" spans="1:6" s="8" customFormat="1" ht="21" thickBot="1" x14ac:dyDescent="0.25">
      <c r="A14" s="9"/>
      <c r="B14" s="81"/>
      <c r="C14" s="82"/>
      <c r="D14" s="82"/>
      <c r="E14" s="104"/>
      <c r="F14" s="51"/>
    </row>
    <row r="15" spans="1:6" s="8" customFormat="1" ht="20" x14ac:dyDescent="0.2">
      <c r="A15" s="9"/>
      <c r="B15" s="83"/>
      <c r="C15" s="144" t="s">
        <v>1484</v>
      </c>
      <c r="D15" s="144"/>
      <c r="E15" s="84"/>
      <c r="F15" s="85"/>
    </row>
    <row r="16" spans="1:6" s="8" customFormat="1" ht="20" x14ac:dyDescent="0.2">
      <c r="A16" s="9"/>
      <c r="B16" s="86" t="s">
        <v>1476</v>
      </c>
      <c r="C16" s="80"/>
      <c r="D16" s="79"/>
      <c r="E16" s="79"/>
      <c r="F16" s="87"/>
    </row>
    <row r="17" spans="1:6" s="8" customFormat="1" ht="20" x14ac:dyDescent="0.2">
      <c r="A17" s="9"/>
      <c r="B17" s="88"/>
      <c r="C17" s="79"/>
      <c r="D17" s="80" t="s">
        <v>1481</v>
      </c>
      <c r="E17" s="80" t="s">
        <v>1482</v>
      </c>
      <c r="F17" s="87"/>
    </row>
    <row r="18" spans="1:6" s="8" customFormat="1" ht="20" x14ac:dyDescent="0.2">
      <c r="A18" s="9"/>
      <c r="B18" s="88" t="s">
        <v>1477</v>
      </c>
      <c r="C18" s="79">
        <f>COUNTIF(E7:E13, "Available")</f>
        <v>0</v>
      </c>
      <c r="D18" s="79">
        <v>5</v>
      </c>
      <c r="E18" s="79">
        <f t="shared" ref="E18:E21" si="0">C18*D18</f>
        <v>0</v>
      </c>
      <c r="F18" s="87"/>
    </row>
    <row r="19" spans="1:6" s="8" customFormat="1" ht="20" x14ac:dyDescent="0.2">
      <c r="A19" s="9"/>
      <c r="B19" s="88" t="s">
        <v>1478</v>
      </c>
      <c r="C19" s="79">
        <f>COUNTIF(E7:E13, "Configurable")</f>
        <v>0</v>
      </c>
      <c r="D19" s="79">
        <v>3</v>
      </c>
      <c r="E19" s="79">
        <f t="shared" si="0"/>
        <v>0</v>
      </c>
      <c r="F19" s="87"/>
    </row>
    <row r="20" spans="1:6" s="8" customFormat="1" ht="20" x14ac:dyDescent="0.2">
      <c r="A20" s="9"/>
      <c r="B20" s="88" t="s">
        <v>1479</v>
      </c>
      <c r="C20" s="79">
        <f>COUNTIF(E7:E13, "Customisable")</f>
        <v>0</v>
      </c>
      <c r="D20" s="79">
        <v>1</v>
      </c>
      <c r="E20" s="79">
        <f t="shared" si="0"/>
        <v>0</v>
      </c>
      <c r="F20" s="87"/>
    </row>
    <row r="21" spans="1:6" s="8" customFormat="1" ht="20" x14ac:dyDescent="0.2">
      <c r="A21" s="9"/>
      <c r="B21" s="88" t="s">
        <v>1480</v>
      </c>
      <c r="C21" s="79">
        <f>COUNTIF(E7:E13, "Not Available")</f>
        <v>0</v>
      </c>
      <c r="D21" s="79">
        <v>0</v>
      </c>
      <c r="E21" s="79">
        <f t="shared" si="0"/>
        <v>0</v>
      </c>
      <c r="F21" s="87"/>
    </row>
    <row r="22" spans="1:6" s="8" customFormat="1" ht="21" thickBot="1" x14ac:dyDescent="0.25">
      <c r="A22" s="9"/>
      <c r="B22" s="89"/>
      <c r="C22" s="148" t="s">
        <v>1483</v>
      </c>
      <c r="D22" s="149"/>
      <c r="E22" s="91">
        <f>SUM(E18:E21)</f>
        <v>0</v>
      </c>
      <c r="F22" s="92"/>
    </row>
    <row r="23" spans="1:6" s="8" customFormat="1" ht="20" x14ac:dyDescent="0.2">
      <c r="A23" s="9"/>
      <c r="B23" s="81"/>
      <c r="C23" s="82"/>
      <c r="D23" s="82"/>
      <c r="E23" s="104"/>
      <c r="F23" s="51"/>
    </row>
    <row r="28" spans="1:6" s="8" customFormat="1" ht="189" x14ac:dyDescent="0.2">
      <c r="A28" s="9"/>
      <c r="B28" s="11" t="s">
        <v>470</v>
      </c>
      <c r="C28" s="11" t="s">
        <v>502</v>
      </c>
      <c r="D28" s="20" t="s">
        <v>503</v>
      </c>
      <c r="E28" s="11" t="s">
        <v>1214</v>
      </c>
      <c r="F28" s="36" t="s">
        <v>473</v>
      </c>
    </row>
    <row r="29" spans="1:6" s="8" customFormat="1" ht="105" customHeight="1" x14ac:dyDescent="0.2">
      <c r="A29" s="9"/>
      <c r="B29" s="21">
        <v>20</v>
      </c>
      <c r="C29" s="22" t="s">
        <v>1285</v>
      </c>
      <c r="D29" s="15" t="s">
        <v>1319</v>
      </c>
      <c r="E29" s="45"/>
      <c r="F29" s="46"/>
    </row>
    <row r="30" spans="1:6" s="8" customFormat="1" ht="126" x14ac:dyDescent="0.2">
      <c r="A30" s="9"/>
      <c r="B30" s="21">
        <v>21</v>
      </c>
      <c r="C30" s="22" t="s">
        <v>1323</v>
      </c>
      <c r="D30" s="15" t="s">
        <v>1441</v>
      </c>
      <c r="E30" s="45"/>
      <c r="F30" s="46"/>
    </row>
    <row r="31" spans="1:6" s="8" customFormat="1" ht="84" x14ac:dyDescent="0.2">
      <c r="A31" s="9"/>
      <c r="B31" s="21">
        <v>22</v>
      </c>
      <c r="C31" s="22" t="s">
        <v>1287</v>
      </c>
      <c r="D31" s="15" t="s">
        <v>1293</v>
      </c>
      <c r="E31" s="45"/>
      <c r="F31" s="46"/>
    </row>
    <row r="32" spans="1:6" s="8" customFormat="1" ht="63" customHeight="1" x14ac:dyDescent="0.2">
      <c r="A32" s="9"/>
      <c r="B32" s="21">
        <v>23</v>
      </c>
      <c r="C32" s="22" t="s">
        <v>1324</v>
      </c>
      <c r="D32" s="15" t="s">
        <v>1329</v>
      </c>
      <c r="E32" s="45"/>
      <c r="F32" s="46"/>
    </row>
    <row r="33" spans="1:6" s="8" customFormat="1" ht="21" x14ac:dyDescent="0.2">
      <c r="A33" s="9"/>
      <c r="B33" s="21"/>
      <c r="C33" s="22"/>
      <c r="D33" s="15" t="s">
        <v>1455</v>
      </c>
      <c r="E33" s="45"/>
      <c r="F33" s="46"/>
    </row>
    <row r="34" spans="1:6" s="8" customFormat="1" ht="21" x14ac:dyDescent="0.2">
      <c r="A34" s="9"/>
      <c r="B34" s="21"/>
      <c r="C34" s="22"/>
      <c r="D34" s="15" t="s">
        <v>1456</v>
      </c>
      <c r="E34" s="45"/>
      <c r="F34" s="46"/>
    </row>
    <row r="35" spans="1:6" s="8" customFormat="1" ht="21" x14ac:dyDescent="0.2">
      <c r="A35" s="9"/>
      <c r="B35" s="21"/>
      <c r="C35" s="22"/>
      <c r="D35" s="15" t="s">
        <v>1457</v>
      </c>
      <c r="E35" s="45"/>
      <c r="F35" s="46"/>
    </row>
    <row r="36" spans="1:6" s="8" customFormat="1" ht="42" x14ac:dyDescent="0.2">
      <c r="A36" s="9"/>
      <c r="B36" s="21"/>
      <c r="C36" s="22"/>
      <c r="D36" s="15" t="s">
        <v>1458</v>
      </c>
      <c r="E36" s="45"/>
      <c r="F36" s="46"/>
    </row>
    <row r="37" spans="1:6" s="8" customFormat="1" ht="21" x14ac:dyDescent="0.2">
      <c r="A37" s="9"/>
      <c r="B37" s="21"/>
      <c r="C37" s="22"/>
      <c r="D37" s="15" t="s">
        <v>1459</v>
      </c>
      <c r="E37" s="45"/>
      <c r="F37" s="46"/>
    </row>
    <row r="38" spans="1:6" s="8" customFormat="1" ht="21" x14ac:dyDescent="0.2">
      <c r="A38" s="9"/>
      <c r="B38" s="21"/>
      <c r="C38" s="22"/>
      <c r="D38" s="15" t="s">
        <v>1460</v>
      </c>
      <c r="E38" s="45"/>
      <c r="F38" s="46"/>
    </row>
    <row r="39" spans="1:6" s="8" customFormat="1" ht="21" x14ac:dyDescent="0.2">
      <c r="A39" s="9"/>
      <c r="B39" s="21"/>
      <c r="C39" s="22"/>
      <c r="D39" s="15" t="s">
        <v>1461</v>
      </c>
      <c r="E39" s="45"/>
      <c r="F39" s="46"/>
    </row>
    <row r="40" spans="1:6" s="8" customFormat="1" ht="21" x14ac:dyDescent="0.2">
      <c r="A40" s="9"/>
      <c r="B40" s="21"/>
      <c r="C40" s="22"/>
      <c r="D40" s="15" t="s">
        <v>1462</v>
      </c>
      <c r="E40" s="45"/>
      <c r="F40" s="46"/>
    </row>
    <row r="41" spans="1:6" s="8" customFormat="1" ht="21" x14ac:dyDescent="0.2">
      <c r="A41" s="9"/>
      <c r="B41" s="21"/>
      <c r="C41" s="22"/>
      <c r="D41" s="15" t="s">
        <v>1463</v>
      </c>
      <c r="E41" s="45"/>
      <c r="F41" s="46"/>
    </row>
    <row r="42" spans="1:6" s="8" customFormat="1" ht="42" x14ac:dyDescent="0.2">
      <c r="A42" s="9"/>
      <c r="B42" s="21"/>
      <c r="C42" s="22"/>
      <c r="D42" s="15" t="s">
        <v>1464</v>
      </c>
      <c r="E42" s="45"/>
      <c r="F42" s="46"/>
    </row>
    <row r="43" spans="1:6" s="8" customFormat="1" ht="21" x14ac:dyDescent="0.2">
      <c r="A43" s="9"/>
      <c r="B43" s="21"/>
      <c r="C43" s="22"/>
      <c r="D43" s="15" t="s">
        <v>1465</v>
      </c>
      <c r="E43" s="45"/>
      <c r="F43" s="46"/>
    </row>
    <row r="44" spans="1:6" s="8" customFormat="1" ht="42" x14ac:dyDescent="0.2">
      <c r="A44" s="9"/>
      <c r="B44" s="21"/>
      <c r="C44" s="22"/>
      <c r="D44" s="15" t="s">
        <v>1466</v>
      </c>
      <c r="E44" s="45"/>
      <c r="F44" s="46"/>
    </row>
    <row r="45" spans="1:6" s="8" customFormat="1" ht="21" x14ac:dyDescent="0.2">
      <c r="A45" s="9"/>
      <c r="B45" s="21"/>
      <c r="C45" s="22"/>
      <c r="D45" s="15" t="s">
        <v>1467</v>
      </c>
      <c r="E45" s="45"/>
      <c r="F45" s="46"/>
    </row>
    <row r="46" spans="1:6" s="8" customFormat="1" ht="42" x14ac:dyDescent="0.2">
      <c r="A46" s="9"/>
      <c r="B46" s="21"/>
      <c r="C46" s="22"/>
      <c r="D46" s="15" t="s">
        <v>496</v>
      </c>
      <c r="E46" s="45"/>
      <c r="F46" s="46"/>
    </row>
    <row r="47" spans="1:6" s="8" customFormat="1" ht="42" x14ac:dyDescent="0.2">
      <c r="A47" s="9"/>
      <c r="B47" s="21"/>
      <c r="C47" s="22"/>
      <c r="D47" s="15" t="s">
        <v>1151</v>
      </c>
      <c r="E47" s="45"/>
      <c r="F47" s="46"/>
    </row>
    <row r="48" spans="1:6" s="8" customFormat="1" ht="21" x14ac:dyDescent="0.2">
      <c r="A48" s="9"/>
      <c r="B48" s="21"/>
      <c r="C48" s="22"/>
      <c r="D48" s="15" t="s">
        <v>1330</v>
      </c>
      <c r="E48" s="45"/>
      <c r="F48" s="46"/>
    </row>
    <row r="49" spans="1:6" s="8" customFormat="1" ht="84" x14ac:dyDescent="0.2">
      <c r="A49" s="9"/>
      <c r="B49" s="21"/>
      <c r="C49" s="22"/>
      <c r="D49" s="15" t="s">
        <v>1331</v>
      </c>
      <c r="E49" s="45"/>
      <c r="F49" s="46"/>
    </row>
    <row r="50" spans="1:6" s="8" customFormat="1" ht="42" x14ac:dyDescent="0.2">
      <c r="A50" s="9"/>
      <c r="B50" s="21"/>
      <c r="C50" s="22"/>
      <c r="D50" s="15" t="s">
        <v>1332</v>
      </c>
      <c r="E50" s="45"/>
      <c r="F50" s="46"/>
    </row>
    <row r="51" spans="1:6" s="8" customFormat="1" ht="142" customHeight="1" x14ac:dyDescent="0.2">
      <c r="A51" s="9"/>
      <c r="B51" s="21"/>
      <c r="C51" s="22"/>
      <c r="D51" s="15" t="s">
        <v>1445</v>
      </c>
      <c r="E51" s="45"/>
      <c r="F51" s="46"/>
    </row>
    <row r="52" spans="1:6" s="8" customFormat="1" ht="21" x14ac:dyDescent="0.2">
      <c r="A52" s="9"/>
      <c r="B52" s="21"/>
      <c r="C52" s="22"/>
      <c r="D52" s="15" t="s">
        <v>1443</v>
      </c>
      <c r="E52" s="45"/>
      <c r="F52" s="46"/>
    </row>
    <row r="53" spans="1:6" s="8" customFormat="1" ht="42" x14ac:dyDescent="0.2">
      <c r="A53" s="9"/>
      <c r="B53" s="21"/>
      <c r="C53" s="22"/>
      <c r="D53" s="15" t="s">
        <v>1442</v>
      </c>
      <c r="E53" s="45"/>
      <c r="F53" s="46"/>
    </row>
    <row r="54" spans="1:6" s="8" customFormat="1" ht="105" x14ac:dyDescent="0.2">
      <c r="A54" s="9"/>
      <c r="B54" s="21"/>
      <c r="C54" s="22"/>
      <c r="D54" s="15" t="s">
        <v>1446</v>
      </c>
      <c r="E54" s="45"/>
      <c r="F54" s="46"/>
    </row>
    <row r="55" spans="1:6" s="8" customFormat="1" ht="63" x14ac:dyDescent="0.2">
      <c r="A55" s="9"/>
      <c r="B55" s="21"/>
      <c r="C55" s="22"/>
      <c r="D55" s="15" t="s">
        <v>1447</v>
      </c>
      <c r="E55" s="45"/>
      <c r="F55" s="46"/>
    </row>
    <row r="56" spans="1:6" s="8" customFormat="1" ht="83" customHeight="1" x14ac:dyDescent="0.2">
      <c r="A56" s="9"/>
      <c r="B56" s="21"/>
      <c r="C56" s="22"/>
      <c r="D56" s="15" t="s">
        <v>1448</v>
      </c>
      <c r="E56" s="45"/>
      <c r="F56" s="46"/>
    </row>
    <row r="57" spans="1:6" s="8" customFormat="1" ht="105" x14ac:dyDescent="0.2">
      <c r="A57" s="9"/>
      <c r="B57" s="21"/>
      <c r="C57" s="22"/>
      <c r="D57" s="15" t="s">
        <v>1449</v>
      </c>
      <c r="E57" s="45"/>
      <c r="F57" s="46"/>
    </row>
    <row r="58" spans="1:6" s="8" customFormat="1" ht="42" x14ac:dyDescent="0.2">
      <c r="A58" s="9"/>
      <c r="B58" s="21"/>
      <c r="C58" s="22"/>
      <c r="D58" s="15" t="s">
        <v>1444</v>
      </c>
      <c r="E58" s="45"/>
      <c r="F58" s="46"/>
    </row>
    <row r="59" spans="1:6" s="8" customFormat="1" ht="63" customHeight="1" x14ac:dyDescent="0.2">
      <c r="A59" s="9"/>
      <c r="B59" s="21"/>
      <c r="C59" s="22"/>
      <c r="D59" s="15" t="s">
        <v>1450</v>
      </c>
      <c r="E59" s="45"/>
      <c r="F59" s="46"/>
    </row>
    <row r="60" spans="1:6" s="8" customFormat="1" ht="63" x14ac:dyDescent="0.2">
      <c r="A60" s="9"/>
      <c r="B60" s="21"/>
      <c r="C60" s="22"/>
      <c r="D60" s="15" t="s">
        <v>1451</v>
      </c>
      <c r="E60" s="45"/>
      <c r="F60" s="46"/>
    </row>
    <row r="61" spans="1:6" s="8" customFormat="1" ht="42" x14ac:dyDescent="0.2">
      <c r="A61" s="9"/>
      <c r="B61" s="21">
        <v>24</v>
      </c>
      <c r="C61" s="22" t="s">
        <v>488</v>
      </c>
      <c r="D61" s="48" t="s">
        <v>1023</v>
      </c>
      <c r="E61" s="45"/>
      <c r="F61" s="46"/>
    </row>
    <row r="62" spans="1:6" s="8" customFormat="1" ht="42" x14ac:dyDescent="0.2">
      <c r="A62" s="9"/>
      <c r="B62" s="21"/>
      <c r="C62" s="22"/>
      <c r="D62" s="48" t="s">
        <v>1024</v>
      </c>
      <c r="E62" s="45"/>
      <c r="F62" s="46"/>
    </row>
    <row r="63" spans="1:6" s="8" customFormat="1" ht="42" x14ac:dyDescent="0.2">
      <c r="A63" s="9"/>
      <c r="B63" s="14"/>
      <c r="C63" s="22"/>
      <c r="D63" s="48" t="s">
        <v>1025</v>
      </c>
      <c r="E63" s="45"/>
      <c r="F63" s="46"/>
    </row>
    <row r="64" spans="1:6" s="8" customFormat="1" ht="42" x14ac:dyDescent="0.2">
      <c r="A64" s="9"/>
      <c r="B64" s="14"/>
      <c r="C64" s="15"/>
      <c r="D64" s="49" t="s">
        <v>1026</v>
      </c>
      <c r="E64" s="45"/>
      <c r="F64" s="46"/>
    </row>
    <row r="65" spans="1:6" s="8" customFormat="1" ht="21" x14ac:dyDescent="0.2">
      <c r="A65" s="9"/>
      <c r="B65" s="14"/>
      <c r="C65" s="15"/>
      <c r="D65" s="48" t="s">
        <v>1027</v>
      </c>
      <c r="E65" s="45"/>
      <c r="F65" s="46"/>
    </row>
    <row r="66" spans="1:6" s="8" customFormat="1" ht="21" x14ac:dyDescent="0.2">
      <c r="A66" s="9"/>
      <c r="B66" s="14"/>
      <c r="C66" s="15"/>
      <c r="D66" s="48" t="s">
        <v>1028</v>
      </c>
      <c r="E66" s="45"/>
      <c r="F66" s="46"/>
    </row>
    <row r="67" spans="1:6" s="8" customFormat="1" ht="21" x14ac:dyDescent="0.2">
      <c r="A67" s="9"/>
      <c r="B67" s="14"/>
      <c r="C67" s="15"/>
      <c r="D67" s="48" t="s">
        <v>1029</v>
      </c>
      <c r="E67" s="45"/>
      <c r="F67" s="46"/>
    </row>
    <row r="68" spans="1:6" s="8" customFormat="1" ht="21" x14ac:dyDescent="0.2">
      <c r="A68" s="9"/>
      <c r="B68" s="14"/>
      <c r="C68" s="15"/>
      <c r="D68" s="48" t="s">
        <v>1030</v>
      </c>
      <c r="E68" s="45"/>
      <c r="F68" s="46"/>
    </row>
    <row r="69" spans="1:6" s="8" customFormat="1" ht="42" x14ac:dyDescent="0.2">
      <c r="A69" s="9"/>
      <c r="B69" s="14"/>
      <c r="C69" s="15"/>
      <c r="D69" s="48" t="s">
        <v>1031</v>
      </c>
      <c r="E69" s="45"/>
      <c r="F69" s="46"/>
    </row>
    <row r="70" spans="1:6" s="8" customFormat="1" ht="21" x14ac:dyDescent="0.2">
      <c r="A70" s="9"/>
      <c r="B70" s="14"/>
      <c r="C70" s="15"/>
      <c r="D70" s="48" t="s">
        <v>1032</v>
      </c>
      <c r="E70" s="45"/>
      <c r="F70" s="46"/>
    </row>
    <row r="71" spans="1:6" s="8" customFormat="1" ht="42" x14ac:dyDescent="0.2">
      <c r="A71" s="9"/>
      <c r="B71" s="17"/>
      <c r="C71" s="15"/>
      <c r="D71" s="48" t="s">
        <v>1033</v>
      </c>
      <c r="E71" s="45"/>
      <c r="F71" s="46"/>
    </row>
    <row r="72" spans="1:6" s="8" customFormat="1" ht="42" x14ac:dyDescent="0.2">
      <c r="A72" s="9"/>
      <c r="B72" s="21">
        <v>25</v>
      </c>
      <c r="C72" s="22" t="s">
        <v>489</v>
      </c>
      <c r="D72" s="48" t="s">
        <v>1034</v>
      </c>
      <c r="E72" s="45"/>
      <c r="F72" s="46"/>
    </row>
    <row r="73" spans="1:6" s="8" customFormat="1" ht="42" x14ac:dyDescent="0.2">
      <c r="A73" s="9"/>
      <c r="B73" s="14"/>
      <c r="C73" s="15"/>
      <c r="D73" s="48" t="s">
        <v>1035</v>
      </c>
      <c r="E73" s="45"/>
      <c r="F73" s="46"/>
    </row>
    <row r="74" spans="1:6" s="8" customFormat="1" ht="21" x14ac:dyDescent="0.2">
      <c r="A74" s="9"/>
      <c r="B74" s="14"/>
      <c r="C74" s="15"/>
      <c r="D74" s="48" t="s">
        <v>1036</v>
      </c>
      <c r="E74" s="45"/>
      <c r="F74" s="46"/>
    </row>
    <row r="75" spans="1:6" s="8" customFormat="1" ht="42" x14ac:dyDescent="0.2">
      <c r="A75" s="9"/>
      <c r="B75" s="14"/>
      <c r="C75" s="15"/>
      <c r="D75" s="48" t="s">
        <v>1037</v>
      </c>
      <c r="E75" s="45"/>
      <c r="F75" s="46"/>
    </row>
    <row r="76" spans="1:6" s="8" customFormat="1" ht="21" x14ac:dyDescent="0.2">
      <c r="A76" s="9"/>
      <c r="B76" s="14"/>
      <c r="C76" s="15"/>
      <c r="D76" s="48" t="s">
        <v>1038</v>
      </c>
      <c r="E76" s="45"/>
      <c r="F76" s="46"/>
    </row>
    <row r="77" spans="1:6" s="8" customFormat="1" ht="21" x14ac:dyDescent="0.2">
      <c r="A77" s="9"/>
      <c r="B77" s="14"/>
      <c r="C77" s="15"/>
      <c r="D77" s="48" t="s">
        <v>1039</v>
      </c>
      <c r="E77" s="45"/>
      <c r="F77" s="46"/>
    </row>
    <row r="78" spans="1:6" s="8" customFormat="1" ht="24" customHeight="1" x14ac:dyDescent="0.2">
      <c r="A78" s="9"/>
      <c r="B78" s="21">
        <v>26</v>
      </c>
      <c r="C78" s="22" t="s">
        <v>1325</v>
      </c>
      <c r="D78" s="15" t="s">
        <v>1326</v>
      </c>
      <c r="E78" s="45"/>
      <c r="F78" s="46"/>
    </row>
    <row r="79" spans="1:6" s="8" customFormat="1" ht="21" x14ac:dyDescent="0.2">
      <c r="A79" s="9"/>
      <c r="B79" s="14"/>
      <c r="C79" s="15"/>
      <c r="D79" s="15" t="s">
        <v>1327</v>
      </c>
      <c r="E79" s="45"/>
      <c r="F79" s="46"/>
    </row>
    <row r="80" spans="1:6" s="8" customFormat="1" ht="51" customHeight="1" x14ac:dyDescent="0.2">
      <c r="A80" s="9"/>
      <c r="B80" s="14"/>
      <c r="C80" s="15"/>
      <c r="D80" s="19" t="s">
        <v>1199</v>
      </c>
      <c r="E80" s="45"/>
      <c r="F80" s="46"/>
    </row>
    <row r="81" spans="1:6" s="8" customFormat="1" ht="21" x14ac:dyDescent="0.2">
      <c r="A81" s="9"/>
      <c r="B81" s="14"/>
      <c r="C81" s="15"/>
      <c r="D81" s="19" t="s">
        <v>1193</v>
      </c>
      <c r="E81" s="45"/>
      <c r="F81" s="46"/>
    </row>
    <row r="82" spans="1:6" s="8" customFormat="1" ht="42" x14ac:dyDescent="0.2">
      <c r="A82" s="9"/>
      <c r="B82" s="14"/>
      <c r="C82" s="15"/>
      <c r="D82" s="19" t="s">
        <v>1194</v>
      </c>
      <c r="E82" s="45"/>
      <c r="F82" s="46"/>
    </row>
    <row r="83" spans="1:6" s="8" customFormat="1" ht="21" x14ac:dyDescent="0.2">
      <c r="A83" s="9"/>
      <c r="B83" s="14"/>
      <c r="C83" s="15"/>
      <c r="D83" s="19" t="s">
        <v>1196</v>
      </c>
      <c r="E83" s="45"/>
      <c r="F83" s="46"/>
    </row>
    <row r="84" spans="1:6" s="8" customFormat="1" ht="21" x14ac:dyDescent="0.2">
      <c r="A84" s="9"/>
      <c r="B84" s="14"/>
      <c r="C84" s="15"/>
      <c r="D84" s="19" t="s">
        <v>1197</v>
      </c>
      <c r="E84" s="45"/>
      <c r="F84" s="46"/>
    </row>
    <row r="85" spans="1:6" s="8" customFormat="1" ht="42" x14ac:dyDescent="0.2">
      <c r="A85" s="9"/>
      <c r="B85" s="14"/>
      <c r="C85" s="15"/>
      <c r="D85" s="19" t="s">
        <v>1198</v>
      </c>
      <c r="E85" s="45"/>
      <c r="F85" s="46"/>
    </row>
    <row r="86" spans="1:6" s="8" customFormat="1" ht="21" x14ac:dyDescent="0.2">
      <c r="A86" s="9"/>
      <c r="B86" s="14"/>
      <c r="C86" s="15"/>
      <c r="D86" s="19" t="s">
        <v>1195</v>
      </c>
      <c r="E86" s="45"/>
      <c r="F86" s="46"/>
    </row>
    <row r="88" spans="1:6" ht="14" thickBot="1" x14ac:dyDescent="0.2"/>
    <row r="89" spans="1:6" ht="18" x14ac:dyDescent="0.2">
      <c r="B89" s="93"/>
      <c r="C89" s="94" t="s">
        <v>1476</v>
      </c>
      <c r="D89" s="94"/>
      <c r="E89" s="95"/>
      <c r="F89" s="96"/>
    </row>
    <row r="90" spans="1:6" ht="18" x14ac:dyDescent="0.2">
      <c r="B90" s="97"/>
      <c r="C90" s="79"/>
      <c r="D90" s="79"/>
      <c r="E90" s="80" t="s">
        <v>1481</v>
      </c>
      <c r="F90" s="98" t="s">
        <v>1482</v>
      </c>
    </row>
    <row r="91" spans="1:6" ht="18" x14ac:dyDescent="0.2">
      <c r="B91" s="97"/>
      <c r="C91" s="79" t="s">
        <v>1477</v>
      </c>
      <c r="D91" s="79">
        <f>COUNTIF(E29:E86, "Available")</f>
        <v>0</v>
      </c>
      <c r="E91" s="79">
        <v>3</v>
      </c>
      <c r="F91" s="99">
        <f>D91*E91</f>
        <v>0</v>
      </c>
    </row>
    <row r="92" spans="1:6" ht="18" x14ac:dyDescent="0.2">
      <c r="B92" s="97"/>
      <c r="C92" s="79" t="s">
        <v>1478</v>
      </c>
      <c r="D92" s="79">
        <f>COUNTIF(E29:E86, "Configurable")</f>
        <v>0</v>
      </c>
      <c r="E92" s="79">
        <v>2</v>
      </c>
      <c r="F92" s="99">
        <f t="shared" ref="F92:F94" si="1">D92*E92</f>
        <v>0</v>
      </c>
    </row>
    <row r="93" spans="1:6" ht="18" x14ac:dyDescent="0.2">
      <c r="B93" s="97"/>
      <c r="C93" s="79" t="s">
        <v>1479</v>
      </c>
      <c r="D93" s="79">
        <f>COUNTIF(E29:E86, "Customisable")</f>
        <v>0</v>
      </c>
      <c r="E93" s="79">
        <v>1</v>
      </c>
      <c r="F93" s="99">
        <f t="shared" si="1"/>
        <v>0</v>
      </c>
    </row>
    <row r="94" spans="1:6" ht="18" x14ac:dyDescent="0.2">
      <c r="B94" s="97"/>
      <c r="C94" s="79" t="s">
        <v>1480</v>
      </c>
      <c r="D94" s="79">
        <f>COUNTIF(E29:E86, "Not Available")</f>
        <v>0</v>
      </c>
      <c r="E94" s="79">
        <v>0</v>
      </c>
      <c r="F94" s="99">
        <f t="shared" si="1"/>
        <v>0</v>
      </c>
    </row>
    <row r="95" spans="1:6" ht="19" thickBot="1" x14ac:dyDescent="0.25">
      <c r="B95" s="100"/>
      <c r="C95" s="90"/>
      <c r="D95" s="90" t="s">
        <v>1483</v>
      </c>
      <c r="E95" s="90"/>
      <c r="F95" s="101">
        <f>SUM(F91:F94)</f>
        <v>0</v>
      </c>
    </row>
  </sheetData>
  <mergeCells count="2">
    <mergeCell ref="C15:D15"/>
    <mergeCell ref="C22:D22"/>
  </mergeCells>
  <dataValidations count="1">
    <dataValidation type="custom" allowBlank="1" showInputMessage="1" showErrorMessage="1" sqref="F29:F86 F7:F23" xr:uid="{40FFBEE4-B230-6845-B96B-C4082C9249D0}">
      <formula1>$E7="Customisable"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E8F9E25-573B-1D48-9816-9C4268219512}">
          <x14:formula1>
            <xm:f>Sheet3!$A$2:$A$5</xm:f>
          </x14:formula1>
          <xm:sqref>E29:E86 E7:E15 E23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961C1-7A0F-1B45-B4B1-4F11F964A11F}">
  <dimension ref="A1:C12"/>
  <sheetViews>
    <sheetView workbookViewId="0">
      <selection activeCell="A10" sqref="A10"/>
    </sheetView>
  </sheetViews>
  <sheetFormatPr baseColWidth="10" defaultRowHeight="13" x14ac:dyDescent="0.15"/>
  <cols>
    <col min="1" max="1" width="21" bestFit="1" customWidth="1"/>
    <col min="2" max="2" width="18" customWidth="1"/>
  </cols>
  <sheetData>
    <row r="1" spans="1:3" x14ac:dyDescent="0.15">
      <c r="A1" s="31" t="s">
        <v>1215</v>
      </c>
      <c r="B1" s="31" t="s">
        <v>1216</v>
      </c>
    </row>
    <row r="2" spans="1:3" x14ac:dyDescent="0.15">
      <c r="A2" s="31" t="s">
        <v>1191</v>
      </c>
      <c r="B2" s="31" t="s">
        <v>1191</v>
      </c>
      <c r="C2" s="31"/>
    </row>
    <row r="3" spans="1:3" x14ac:dyDescent="0.15">
      <c r="A3" s="31" t="s">
        <v>0</v>
      </c>
      <c r="B3" s="31" t="s">
        <v>0</v>
      </c>
    </row>
    <row r="4" spans="1:3" x14ac:dyDescent="0.15">
      <c r="A4" s="31" t="s">
        <v>1192</v>
      </c>
      <c r="B4" s="31" t="s">
        <v>1</v>
      </c>
      <c r="C4" s="31"/>
    </row>
    <row r="5" spans="1:3" x14ac:dyDescent="0.15">
      <c r="A5" s="31" t="s">
        <v>1</v>
      </c>
      <c r="C5" s="31"/>
    </row>
    <row r="6" spans="1:3" x14ac:dyDescent="0.15">
      <c r="C6" s="31"/>
    </row>
    <row r="9" spans="1:3" x14ac:dyDescent="0.15">
      <c r="A9" s="31" t="s">
        <v>1525</v>
      </c>
    </row>
    <row r="10" spans="1:3" x14ac:dyDescent="0.15">
      <c r="A10" s="31" t="s">
        <v>1469</v>
      </c>
    </row>
    <row r="11" spans="1:3" x14ac:dyDescent="0.15">
      <c r="A11" s="31" t="s">
        <v>1470</v>
      </c>
    </row>
    <row r="12" spans="1:3" x14ac:dyDescent="0.15">
      <c r="A12" s="31" t="s">
        <v>1468</v>
      </c>
    </row>
  </sheetData>
  <sheetProtection algorithmName="SHA-512" hashValue="3gPf9dkFrzTuye/KIy9yPtJa74DnKhQ/0gScx9MROikY0252DyAhGMiprurq1E8d39lnFCZLkqWQjlOL2K9GhA==" saltValue="fNooAksPZU/NcV3/dCHGMw==" spinCount="100000" sheet="1" objects="1" scenarios="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Score Summary</vt:lpstr>
      <vt:lpstr>Common Features</vt:lpstr>
      <vt:lpstr>Part A</vt:lpstr>
      <vt:lpstr>Part B</vt:lpstr>
      <vt:lpstr>Part C</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Raste, Mihir</dc:creator>
  <cp:lastModifiedBy>Shashi Ravulapaty</cp:lastModifiedBy>
  <cp:lastPrinted>2020-11-05T12:46:57Z</cp:lastPrinted>
  <dcterms:created xsi:type="dcterms:W3CDTF">2020-09-14T11:05:33Z</dcterms:created>
  <dcterms:modified xsi:type="dcterms:W3CDTF">2022-03-13T17:40:35Z</dcterms:modified>
</cp:coreProperties>
</file>